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tabRatio="8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27" hidden="1">'26政府采购表'!$A$8:$AD$42</definedName>
    <definedName name="_xlnm._FilterDatabase" localSheetId="12" hidden="1">'11工资福利'!$A$8:$W$24</definedName>
    <definedName name="_xlnm._FilterDatabase" localSheetId="11" hidden="1">'10工资福利(政府预算)'!$A$8:$N$24</definedName>
    <definedName name="_xlnm._FilterDatabase" localSheetId="9" hidden="1">'8一般公共预算基本支出表'!$A$9:$I$26</definedName>
    <definedName name="_xlnm._FilterDatabase" localSheetId="8" hidden="1">'7一般公共预算支出表'!$A$9:$L$27</definedName>
    <definedName name="_xlnm._FilterDatabase" localSheetId="6" hidden="1">'5支出分类（部门预算）'!$A$8:$U$26</definedName>
    <definedName name="_xlnm._FilterDatabase" localSheetId="5" hidden="1">'4支出分类(政府预算)'!$A$8:$T$26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<sst xmlns="http://schemas.openxmlformats.org/spreadsheetml/2006/main" count="1766" uniqueCount="648">
  <si>
    <t>2025年岳阳地区部门预算公开表</t>
  </si>
  <si>
    <t>单位代码：</t>
  </si>
  <si>
    <t>单位名称：</t>
  </si>
  <si>
    <t>中国共产党岳阳市岳阳楼区委员会统一战线工作部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</si>
  <si>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</si>
  <si>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</si>
  <si>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</si>
  <si>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</si>
  <si>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</si>
  <si>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</si>
  <si>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</si>
  <si>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</si>
  <si>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</si>
  <si>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</si>
  <si>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</si>
  <si>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</si>
  <si>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</si>
  <si>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</si>
  <si>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</si>
  <si>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</si>
  <si>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</si>
  <si>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</si>
  <si>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</si>
  <si>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</si>
  <si>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</si>
  <si>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</si>
  <si>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</si>
  <si>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</si>
  <si>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</si>
  <si>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</si>
  <si>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</si>
  <si>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</si>
  <si>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</si>
  <si>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</si>
  <si>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单位：106021_中国共产党岳阳市岳阳楼区委员会统一战线工作部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</si>
  <si>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</si>
  <si>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</si>
  <si>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</si>
  <si>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</si>
  <si>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</si>
  <si>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</si>
  <si>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</si>
  <si>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</si>
  <si>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</si>
  <si>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</si>
  <si>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</si>
  <si>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</si>
  <si>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</si>
  <si>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</si>
  <si>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</si>
  <si>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</si>
  <si>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</si>
  <si>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</si>
  <si>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</si>
  <si>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</si>
  <si>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</si>
  <si>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</si>
  <si>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</si>
  <si>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</si>
  <si>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</si>
  <si>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</si>
  <si>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</si>
  <si>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</si>
  <si>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</si>
  <si>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</si>
  <si>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</si>
  <si>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</si>
  <si>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</si>
  <si>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</si>
  <si>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</si>
  <si>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</si>
  <si>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</si>
  <si>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</si>
  <si>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</si>
  <si>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</si>
  <si>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</si>
  <si>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</si>
  <si>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</si>
  <si>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</si>
  <si>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</si>
  <si>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</si>
  <si>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</si>
  <si>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</si>
  <si>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</si>
  <si>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</si>
  <si>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</si>
  <si>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</si>
  <si>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</si>
  <si>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</si>
  <si>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</si>
  <si>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</si>
  <si>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</si>
  <si>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</si>
  <si>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</si>
  <si>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</si>
  <si>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</si>
  <si>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</si>
  <si>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</si>
  <si>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</si>
  <si>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</si>
  <si>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</si>
  <si>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</si>
  <si>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</si>
  <si>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</si>
  <si>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</si>
  <si>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</si>
  <si>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</si>
  <si>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</si>
  <si>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</si>
  <si>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</si>
  <si>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</si>
  <si>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</si>
  <si>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</si>
  <si>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</si>
  <si>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</si>
  <si>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</si>
  <si>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</si>
  <si>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</si>
  <si>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</si>
  <si>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</si>
  <si>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</si>
  <si>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</si>
  <si>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</si>
  <si>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</si>
  <si>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</si>
  <si>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</si>
  <si>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</si>
  <si>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</si>
  <si>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</si>
  <si>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</si>
  <si>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</si>
  <si>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</si>
  <si>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</si>
  <si>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</si>
  <si>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</si>
  <si>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</si>
  <si>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</si>
  <si>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</si>
  <si>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</si>
  <si>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</si>
  <si>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</si>
  <si>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</si>
  <si>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</si>
  <si>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</si>
  <si>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</si>
  <si>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</si>
  <si>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</si>
  <si>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</si>
  <si>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</si>
  <si>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</si>
  <si>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</si>
  <si>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</si>
  <si>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</si>
  <si>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</si>
  <si>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</si>
  <si>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</si>
  <si>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</si>
  <si>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中共岳阳市岳阳楼区委员会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</si>
  <si>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</si>
  <si>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</si>
  <si>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</si>
  <si>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</si>
  <si>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</si>
  <si>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</si>
  <si>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</si>
  <si>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</si>
  <si>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</si>
  <si>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</si>
  <si>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</si>
  <si>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</si>
  <si>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</si>
  <si>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</si>
  <si>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20134</t>
  </si>
  <si>
    <t>统战事务</t>
  </si>
  <si>
    <t>01</t>
  </si>
  <si>
    <t>2013401</t>
  </si>
  <si>
    <t>行政运行</t>
  </si>
  <si>
    <t>02</t>
  </si>
  <si>
    <t>2013402</t>
  </si>
  <si>
    <t>一般行政管理事务</t>
  </si>
  <si>
    <t>208</t>
  </si>
  <si>
    <t>社会保障和就业支出</t>
  </si>
  <si>
    <t>05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</si>
  <si>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</si>
  <si>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</si>
  <si>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</si>
  <si>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</si>
  <si>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</si>
  <si>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</si>
  <si>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11</t>
  </si>
  <si>
    <t>20811</t>
  </si>
  <si>
    <t>残疾人事业</t>
  </si>
  <si>
    <t>99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</si>
  <si>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</si>
  <si>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</si>
  <si>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</si>
  <si>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</si>
  <si>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</si>
  <si>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</si>
  <si>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</si>
  <si>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</si>
  <si>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</si>
  <si>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</si>
  <si>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</si>
  <si>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</si>
  <si>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</si>
  <si>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</si>
  <si>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</si>
  <si>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</si>
  <si>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</si>
  <si>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</si>
  <si>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</si>
  <si>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</si>
  <si>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</si>
  <si>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</si>
  <si>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</si>
  <si>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</si>
  <si>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</si>
  <si>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</si>
  <si>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</si>
  <si>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</si>
  <si>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</si>
  <si>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</si>
  <si>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</si>
  <si>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</si>
  <si>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</si>
  <si>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</si>
  <si>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</si>
  <si>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</si>
  <si>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</si>
  <si>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</si>
  <si>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</si>
  <si>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</si>
  <si>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</si>
  <si>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</si>
  <si>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</si>
  <si>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</si>
  <si>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</si>
  <si>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</si>
  <si>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</si>
  <si>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</si>
  <si>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</si>
  <si>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</si>
  <si>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</si>
  <si>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</si>
  <si>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</si>
  <si>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</si>
  <si>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</si>
  <si>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</si>
  <si>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</si>
  <si>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</si>
  <si>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</si>
  <si>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</si>
  <si>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</si>
  <si>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</si>
  <si>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</si>
  <si>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</si>
  <si>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</si>
  <si>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</si>
  <si>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</si>
  <si>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</si>
  <si>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</si>
  <si>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30199</t>
  </si>
  <si>
    <t>其他工资福利支出</t>
  </si>
  <si>
    <t>06</t>
  </si>
  <si>
    <t>30106</t>
  </si>
  <si>
    <t>伙食补助费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</si>
  <si>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</si>
  <si>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</si>
  <si>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</si>
  <si>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</si>
  <si>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</si>
  <si>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</si>
  <si>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</si>
  <si>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</si>
  <si>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</si>
  <si>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</si>
  <si>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</si>
  <si>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</si>
  <si>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</si>
  <si>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</si>
  <si>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</si>
  <si>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</si>
  <si>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303</t>
  </si>
  <si>
    <t>30302</t>
  </si>
  <si>
    <t>退休费</t>
  </si>
  <si>
    <t>302</t>
  </si>
  <si>
    <t>商品和服务支出</t>
  </si>
  <si>
    <t>30202</t>
  </si>
  <si>
    <t>印刷费</t>
  </si>
  <si>
    <t>30217</t>
  </si>
  <si>
    <t>公务接待费</t>
  </si>
  <si>
    <t>30299</t>
  </si>
  <si>
    <t>其他商品和服务支出</t>
  </si>
  <si>
    <t>30211</t>
  </si>
  <si>
    <t>差旅费</t>
  </si>
  <si>
    <t>30207</t>
  </si>
  <si>
    <t>邮电费</t>
  </si>
  <si>
    <t>30201</t>
  </si>
  <si>
    <t>办公费</t>
  </si>
  <si>
    <t>30216</t>
  </si>
  <si>
    <t>培训费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</si>
  <si>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</si>
  <si>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</si>
  <si>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</si>
  <si>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</si>
  <si>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</si>
  <si>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</si>
  <si>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</si>
  <si>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</si>
  <si>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</si>
  <si>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</si>
  <si>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</si>
  <si>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</si>
  <si>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</si>
  <si>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</si>
  <si>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</si>
  <si>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</si>
  <si>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</si>
  <si>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</si>
  <si>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</si>
  <si>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</si>
  <si>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</si>
  <si>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</si>
  <si>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</si>
  <si>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</si>
  <si>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</si>
  <si>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</si>
  <si>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</si>
  <si>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</si>
  <si>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</si>
  <si>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</si>
  <si>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</si>
  <si>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</si>
  <si>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</si>
  <si>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</si>
  <si>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</si>
  <si>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</si>
  <si>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</si>
  <si>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</si>
  <si>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</si>
  <si>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</si>
  <si>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</si>
  <si>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</si>
  <si>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</si>
  <si>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</si>
  <si>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</si>
  <si>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</si>
  <si>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</si>
  <si>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</si>
  <si>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</si>
  <si>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</si>
  <si>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</si>
  <si>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</si>
  <si>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</si>
  <si>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</si>
  <si>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</si>
  <si>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</si>
  <si>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</si>
  <si>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</si>
  <si>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</si>
  <si>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</si>
  <si>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</si>
  <si>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</si>
  <si>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</si>
  <si>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</si>
  <si>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</si>
  <si>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</si>
  <si>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</si>
  <si>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</si>
  <si>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</si>
  <si>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</si>
  <si>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</si>
  <si>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</si>
  <si>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</si>
  <si>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</si>
  <si>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</si>
  <si>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</si>
  <si>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</si>
  <si>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</si>
  <si>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</si>
  <si>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</si>
  <si>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</si>
  <si>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</si>
  <si>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</si>
  <si>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</si>
  <si>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</si>
  <si>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</si>
  <si>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</t>
  </si>
  <si>
    <t>统战事务专项经费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</si>
  <si>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</si>
  <si>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</si>
  <si>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</si>
  <si>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</si>
  <si>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</si>
  <si>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</si>
  <si>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</si>
  <si>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</si>
  <si>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</si>
  <si>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</si>
  <si>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</si>
  <si>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</si>
  <si>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</si>
  <si>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</si>
  <si>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单位正常运转项目</t>
  </si>
  <si>
    <t>产出指标</t>
  </si>
  <si>
    <t>数量指标</t>
  </si>
  <si>
    <t>增设其他运转类专项补助</t>
  </si>
  <si>
    <t>100</t>
  </si>
  <si>
    <t>人均2万</t>
  </si>
  <si>
    <t>总分30分，不超过预算得满分，超过不得分</t>
  </si>
  <si>
    <t>条</t>
  </si>
  <si>
    <t>定量</t>
  </si>
  <si>
    <t>质量指标</t>
  </si>
  <si>
    <t>运转运费拨付到位</t>
  </si>
  <si>
    <t>拨付到位</t>
  </si>
  <si>
    <t/>
  </si>
  <si>
    <t>定性</t>
  </si>
  <si>
    <t>时效指标</t>
  </si>
  <si>
    <t>2025年12月31日前</t>
  </si>
  <si>
    <t>及时</t>
  </si>
  <si>
    <t>总分10分，不超过预算得满分，超过不得分</t>
  </si>
  <si>
    <t>效益指标</t>
  </si>
  <si>
    <t>经济效益指标</t>
  </si>
  <si>
    <t>预算执行控制数</t>
  </si>
  <si>
    <t>万元</t>
  </si>
  <si>
    <t>社会效益指标</t>
  </si>
  <si>
    <t>保障单位正常办公需求</t>
  </si>
  <si>
    <t>保障</t>
  </si>
  <si>
    <t>总分20分，不超过预算得满分，超过不得分</t>
  </si>
  <si>
    <t>不适用</t>
  </si>
  <si>
    <t>生态效益指标</t>
  </si>
  <si>
    <t>可持续影响指标</t>
  </si>
  <si>
    <t>提升社会稳定性</t>
  </si>
  <si>
    <t>提升</t>
  </si>
  <si>
    <t>总分15分，不超过预算得满分，超过不得分</t>
  </si>
  <si>
    <t>满意度指标</t>
  </si>
  <si>
    <t>服务对象满意度指标</t>
  </si>
  <si>
    <t>保障预算执行到位</t>
  </si>
  <si>
    <t>成本指标</t>
  </si>
  <si>
    <t>经济成本指标</t>
  </si>
  <si>
    <t>社会成本指标</t>
  </si>
  <si>
    <t>生态环境成本指标</t>
  </si>
  <si>
    <t>按要求开展统一战线专题活动；聚集统战力量，服务经济社会发展；加强党外代表人士队伍和统战干部建设；确保民族宗教、民主党派、民营经济人士、新的社会阶层人士、党外知识分子等工作按质按量完成。</t>
  </si>
  <si>
    <t>党外干部配备数、同心社区创建数、党外人士培训班次数</t>
  </si>
  <si>
    <t>无</t>
  </si>
  <si>
    <t>各项数据达到年计划数</t>
  </si>
  <si>
    <t>完成年计划数计20分，每缺少1人或1次，扣1分，扣完为止</t>
  </si>
  <si>
    <t>人、次</t>
  </si>
  <si>
    <t>20分</t>
  </si>
  <si>
    <t>任务完成率</t>
  </si>
  <si>
    <t>该指标主要考察工作完成质量情况</t>
  </si>
  <si>
    <t>按安排完成率100%得10分，每降低1%扣1分，扣完为止</t>
  </si>
  <si>
    <t>%</t>
  </si>
  <si>
    <t>≥</t>
  </si>
  <si>
    <t>10分</t>
  </si>
  <si>
    <t>预算年度内完成</t>
  </si>
  <si>
    <t>该指标主要考察项目安排时间</t>
  </si>
  <si>
    <t>年</t>
  </si>
  <si>
    <t>民营经济增速</t>
  </si>
  <si>
    <t>该指标主要考察统一战线对民营经济的贡献度</t>
  </si>
  <si>
    <t>增速达到10%计10分，每减少一个百分点扣1分</t>
  </si>
  <si>
    <t>统一战线领域和谐稳定，为区域发展凝聚了广泛力量</t>
  </si>
  <si>
    <t>该指标主要考察统一战线服务中心的情况</t>
  </si>
  <si>
    <t>按安排完成率100%得15分，每降低1%扣1分，扣完为止</t>
  </si>
  <si>
    <t>15分</t>
  </si>
  <si>
    <t>生态环境改善情况</t>
  </si>
  <si>
    <t>有所改善</t>
  </si>
  <si>
    <t>实现可持续发展</t>
  </si>
  <si>
    <t>未达指标值酌情扣分</t>
  </si>
  <si>
    <t>5分</t>
  </si>
  <si>
    <t>服务满意度</t>
  </si>
  <si>
    <t>≥95%</t>
  </si>
  <si>
    <t>绝大部分人满意</t>
  </si>
  <si>
    <t>满意度大于等于95%的得10分，满意度小于95%且大于等于80%的得8分，满意度小于80%且大于等于60%的得5分，满意度小于60%不得分</t>
  </si>
  <si>
    <t>总成本控制</t>
  </si>
  <si>
    <t>特定目标类57万元</t>
  </si>
  <si>
    <t>该指标达到100%计20分，每增降1%扣1分，扣完为止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</si>
  <si>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</si>
  <si>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</si>
  <si>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</si>
  <si>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</si>
  <si>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</si>
  <si>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</si>
  <si>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</si>
  <si>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</si>
  <si>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</si>
  <si>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</si>
  <si>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</si>
  <si>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按政策配备党外干部</t>
  </si>
  <si>
    <t>1</t>
  </si>
  <si>
    <t>人</t>
  </si>
  <si>
    <t>该指标主要考察按政策要求配到党外干部是否到位情况</t>
  </si>
  <si>
    <t>全部配备到位得10分，每降低1%扣1分，扣完为止</t>
  </si>
  <si>
    <t>创建“同心美丽社区”</t>
  </si>
  <si>
    <t>3</t>
  </si>
  <si>
    <t>个</t>
  </si>
  <si>
    <t>该指标主要考察民主党派组织参加社会服务情况</t>
  </si>
  <si>
    <t>创建3个得5分，每降低1%扣1分，扣完为止</t>
  </si>
  <si>
    <t>优化民营经济营商环境</t>
  </si>
  <si>
    <t>50</t>
  </si>
  <si>
    <t>该指标主要考察区级领导联系民营企业、商协会是否全覆盖。</t>
  </si>
  <si>
    <t>重点联系的50家民营企业是否走访到位，未到位1家扣0.3分，扣完为止</t>
  </si>
  <si>
    <t>开展统战对象培训</t>
  </si>
  <si>
    <t>次</t>
  </si>
  <si>
    <t>该指标主要考察组织开展统战对象培训教育情况</t>
  </si>
  <si>
    <t>培训3次以上得15分，每降低1%扣1分，扣完为止</t>
  </si>
  <si>
    <t>工作按质保量完成</t>
  </si>
  <si>
    <t>=</t>
  </si>
  <si>
    <t>该指标主要考察工作完成情况及质量情况</t>
  </si>
  <si>
    <t>按时完成全年各项统战工作任务</t>
  </si>
  <si>
    <t>全年</t>
  </si>
  <si>
    <t>该指标主要考察工作能否按时执行</t>
  </si>
  <si>
    <t>民营经济发展增速达标</t>
  </si>
  <si>
    <t>增加</t>
  </si>
  <si>
    <t>该指标反映民营经济发展情况</t>
  </si>
  <si>
    <t>达标率达到100%以内得满分，每下降5%，扣1分</t>
  </si>
  <si>
    <t>为全区经济社会发展凝聚广泛的统战力量。</t>
  </si>
  <si>
    <t>有效凝聚</t>
  </si>
  <si>
    <t>该指标反映统战人士凝心聚力，服务经济社会发展情况。</t>
  </si>
  <si>
    <t>氛围良好，满意度95%记满分，每下降1%扣1分</t>
  </si>
  <si>
    <t>支持民主党派开展长江、洞庭湖生态环境监督</t>
  </si>
  <si>
    <t>保障监督成效</t>
  </si>
  <si>
    <t>该指标反映民主党派社会监督职能发挥情况</t>
  </si>
  <si>
    <t>党外代表人士队伍建设成效明显</t>
  </si>
  <si>
    <t>明显有效</t>
  </si>
  <si>
    <t>该指标反映党外代表人士队伍建设状况</t>
  </si>
  <si>
    <t>按安排完成率100%得5分，每降低1%扣1分，扣完为止</t>
  </si>
  <si>
    <t>社会公众满意度</t>
  </si>
  <si>
    <t>90</t>
  </si>
  <si>
    <t>该指标主要考察统战人士满意度情况</t>
  </si>
  <si>
    <t>≤</t>
  </si>
  <si>
    <t>基本支出271.37 万元，项目支出83万元</t>
  </si>
  <si>
    <t>该指标达到100%计5分，每增降1%扣1分，扣完为止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</si>
  <si>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</si>
  <si>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</si>
  <si>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</si>
  <si>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</si>
  <si>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</si>
  <si>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</si>
  <si>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</si>
  <si>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</si>
  <si>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</si>
  <si>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</si>
  <si>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</si>
  <si>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</si>
  <si>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</si>
  <si>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</si>
  <si>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</si>
  <si>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</si>
  <si>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</si>
  <si>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</si>
  <si>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</si>
  <si>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</si>
  <si>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</si>
  <si>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</si>
  <si>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</si>
  <si>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</si>
  <si>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</si>
  <si>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</si>
  <si>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</si>
  <si>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</si>
  <si>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</si>
  <si>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</si>
  <si>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</si>
  <si>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</si>
  <si>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</si>
  <si>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</si>
  <si>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</si>
  <si>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</si>
  <si>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统战部</t>
  </si>
  <si>
    <t>货物类</t>
  </si>
  <si>
    <t>A05040402</t>
  </si>
  <si>
    <t>笔</t>
  </si>
  <si>
    <t>2025.1.1</t>
  </si>
  <si>
    <t>2025.12.31</t>
  </si>
  <si>
    <t>支</t>
  </si>
  <si>
    <t>A05040101</t>
  </si>
  <si>
    <t>复印纸</t>
  </si>
  <si>
    <t>箱</t>
  </si>
  <si>
    <t>A07031301</t>
  </si>
  <si>
    <t xml:space="preserve">茶叶 </t>
  </si>
  <si>
    <t>斤</t>
  </si>
  <si>
    <t>A05040100</t>
  </si>
  <si>
    <t>纸质文具</t>
  </si>
  <si>
    <t>批</t>
  </si>
  <si>
    <t>A04010101</t>
  </si>
  <si>
    <t>书籍、课本</t>
  </si>
  <si>
    <t>本</t>
  </si>
  <si>
    <t>A05040501</t>
  </si>
  <si>
    <t>卫生用纸制品</t>
  </si>
  <si>
    <t>提</t>
  </si>
  <si>
    <t>A02010104</t>
  </si>
  <si>
    <t>台式计算机</t>
  </si>
  <si>
    <t>台</t>
  </si>
  <si>
    <t>A02010105</t>
  </si>
  <si>
    <t>便携式计算机</t>
  </si>
  <si>
    <t>A05040200</t>
  </si>
  <si>
    <t>硒鼓、粉盒</t>
  </si>
  <si>
    <t>A05049900</t>
  </si>
  <si>
    <t>其他办公用品</t>
  </si>
  <si>
    <t>A02052309</t>
  </si>
  <si>
    <t>空气调节电器</t>
  </si>
  <si>
    <t>A020850105</t>
  </si>
  <si>
    <t>电话机</t>
  </si>
  <si>
    <t>A02021006</t>
  </si>
  <si>
    <t>打印机</t>
  </si>
  <si>
    <t>A07060100</t>
  </si>
  <si>
    <t>农副食品，动、植物油制品</t>
  </si>
  <si>
    <t>A07060206</t>
  </si>
  <si>
    <t>调味品</t>
  </si>
  <si>
    <t>A05010201</t>
  </si>
  <si>
    <t>木制台、桌类</t>
  </si>
  <si>
    <t>张</t>
  </si>
  <si>
    <t>A02010399</t>
  </si>
  <si>
    <t>信息安全设备</t>
  </si>
  <si>
    <t>A05010301</t>
  </si>
  <si>
    <t>椅凳类</t>
  </si>
  <si>
    <t>A05020100</t>
  </si>
  <si>
    <t>厨卫用具</t>
  </si>
  <si>
    <t>A05020112</t>
  </si>
  <si>
    <t>餐具</t>
  </si>
  <si>
    <t>套</t>
  </si>
  <si>
    <t>服务类</t>
  </si>
  <si>
    <t>C22010200</t>
  </si>
  <si>
    <t>一般会议服务</t>
  </si>
  <si>
    <t>C22040000</t>
  </si>
  <si>
    <t>餐饮服务</t>
  </si>
  <si>
    <t>C23090100</t>
  </si>
  <si>
    <t>印刷服务</t>
  </si>
  <si>
    <t>C16070200</t>
  </si>
  <si>
    <t>硬件运维服务</t>
  </si>
  <si>
    <t>C23129900</t>
  </si>
  <si>
    <t>其他维修和保养服务</t>
  </si>
  <si>
    <t>C16070300</t>
  </si>
  <si>
    <t>软件运维服务</t>
  </si>
  <si>
    <t>C21020000</t>
  </si>
  <si>
    <t>房屋租赁服务</t>
  </si>
  <si>
    <t>C23020100</t>
  </si>
  <si>
    <t>财务报表编制服务</t>
  </si>
  <si>
    <t>C17010100</t>
  </si>
  <si>
    <t>基础电信服务</t>
  </si>
  <si>
    <t>C15030300</t>
  </si>
  <si>
    <t>车辆及其他运输机械租赁服务</t>
  </si>
  <si>
    <t>C23070200</t>
  </si>
  <si>
    <t>公共公益宣传服务</t>
  </si>
  <si>
    <t>C99000000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</si>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</sst>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indexed="8"/>
      <name val="宋体"/>
      <charset val="1"/>
      <scheme val="minor"/>
    </font>
    <font>
      <sz val="8"/>
      <color theme="1"/>
      <name val="宋体"/>
      <charset val="134"/>
      <scheme val="minor"/>
    </font>
    <font>
      <sz val="8"/>
      <color rgb="FF000000"/>
      <name val="等线"/>
      <charset val="134"/>
    </font>
    <font>
      <sz val="8"/>
      <color indexed="8"/>
      <name val="方正仿宋_GBK"/>
      <charset val="134"/>
    </font>
    <font>
      <sz val="8"/>
      <color rgb="FF000000"/>
      <name val="方正仿宋_GBK"/>
      <charset val="134"/>
    </font>
    <font>
      <sz val="8"/>
      <name val="方正仿宋_GBK"/>
      <charset val="134"/>
    </font>
    <font>
      <sz val="8"/>
      <name val="等线"/>
      <charset val="134"/>
    </font>
    <font>
      <sz val="8"/>
      <color rgb="FF000000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" borderId="1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6" fillId="6" borderId="18" applyNumberFormat="0" applyAlignment="0" applyProtection="0">
      <alignment vertical="center"/>
    </xf>
    <xf numFmtId="0" fontId="47" fillId="7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13" fillId="0" borderId="0"/>
    <xf numFmtId="0" fontId="1" fillId="0" borderId="0">
      <alignment vertical="center"/>
    </xf>
    <xf numFmtId="0" fontId="0" fillId="0" borderId="0">
      <alignment vertical="center"/>
    </xf>
    <xf numFmtId="43" fontId="5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Border="1" applyAlignment="1">
      <alignment horizontal="left" vertical="center" wrapText="1"/>
    </xf>
    <xf numFmtId="0" fontId="7" fillId="0" borderId="1" xfId="50" applyFont="1" applyBorder="1" applyAlignment="1">
      <alignment horizontal="left" vertical="center"/>
    </xf>
    <xf numFmtId="0" fontId="7" fillId="0" borderId="2" xfId="50" applyFont="1" applyBorder="1" applyAlignment="1">
      <alignment vertical="center" wrapText="1"/>
    </xf>
    <xf numFmtId="49" fontId="8" fillId="0" borderId="1" xfId="50" applyNumberFormat="1" applyFont="1" applyFill="1" applyBorder="1" applyAlignment="1">
      <alignment vertical="center" wrapText="1"/>
    </xf>
    <xf numFmtId="0" fontId="8" fillId="0" borderId="1" xfId="5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vertical="center" wrapText="1"/>
    </xf>
    <xf numFmtId="4" fontId="8" fillId="0" borderId="1" xfId="50" applyNumberFormat="1" applyFont="1" applyFill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43" fontId="12" fillId="0" borderId="0" xfId="1" applyFont="1" applyAlignment="1">
      <alignment vertical="center"/>
    </xf>
    <xf numFmtId="0" fontId="13" fillId="0" borderId="0" xfId="49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43" fontId="17" fillId="0" borderId="2" xfId="1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19" fillId="0" borderId="0" xfId="0" applyFont="1">
      <alignment vertical="center"/>
    </xf>
    <xf numFmtId="0" fontId="20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1" xfId="54" applyFont="1" applyBorder="1" applyAlignment="1">
      <alignment horizontal="center" vertical="center" wrapText="1"/>
    </xf>
    <xf numFmtId="0" fontId="24" fillId="0" borderId="1" xfId="55" applyFont="1" applyBorder="1" applyAlignment="1">
      <alignment horizontal="center" vertical="center" wrapText="1"/>
    </xf>
    <xf numFmtId="0" fontId="8" fillId="0" borderId="1" xfId="56" applyFont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9" fontId="25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justify" vertical="center"/>
    </xf>
    <xf numFmtId="0" fontId="24" fillId="0" borderId="1" xfId="58" applyFont="1" applyBorder="1" applyAlignment="1">
      <alignment horizontal="center" vertical="center" wrapText="1"/>
    </xf>
    <xf numFmtId="0" fontId="24" fillId="0" borderId="1" xfId="59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27" fillId="0" borderId="0" xfId="0" applyFont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left" vertical="center" wrapText="1"/>
    </xf>
    <xf numFmtId="0" fontId="18" fillId="0" borderId="1" xfId="51" applyFont="1" applyBorder="1" applyAlignment="1">
      <alignment vertical="center" wrapText="1"/>
    </xf>
    <xf numFmtId="0" fontId="17" fillId="0" borderId="1" xfId="51" applyFont="1" applyBorder="1" applyAlignment="1">
      <alignment vertical="center" wrapText="1"/>
    </xf>
    <xf numFmtId="0" fontId="17" fillId="0" borderId="1" xfId="51" applyNumberFormat="1" applyFont="1" applyBorder="1" applyAlignment="1">
      <alignment horizontal="left" vertical="center" wrapText="1"/>
    </xf>
    <xf numFmtId="0" fontId="17" fillId="0" borderId="1" xfId="51" applyFont="1" applyBorder="1" applyAlignment="1">
      <alignment horizontal="left" vertical="center" wrapText="1"/>
    </xf>
    <xf numFmtId="0" fontId="17" fillId="3" borderId="1" xfId="51" applyNumberFormat="1" applyFont="1" applyFill="1" applyBorder="1" applyAlignment="1">
      <alignment horizontal="left" vertical="center" wrapText="1"/>
    </xf>
    <xf numFmtId="0" fontId="17" fillId="3" borderId="1" xfId="51" applyFont="1" applyFill="1" applyBorder="1" applyAlignment="1">
      <alignment horizontal="left" vertical="center" wrapText="1"/>
    </xf>
    <xf numFmtId="0" fontId="17" fillId="0" borderId="1" xfId="51" applyFont="1" applyBorder="1" applyAlignment="1">
      <alignment horizontal="center" vertical="center" wrapText="1"/>
    </xf>
    <xf numFmtId="0" fontId="17" fillId="3" borderId="1" xfId="51" applyFont="1" applyFill="1" applyBorder="1" applyAlignment="1">
      <alignment horizontal="center" vertical="center" wrapText="1"/>
    </xf>
    <xf numFmtId="0" fontId="18" fillId="3" borderId="1" xfId="51" applyFont="1" applyFill="1" applyBorder="1" applyAlignment="1">
      <alignment horizontal="center" vertical="center" wrapText="1"/>
    </xf>
    <xf numFmtId="0" fontId="18" fillId="3" borderId="1" xfId="51" applyNumberFormat="1" applyFont="1" applyFill="1" applyBorder="1" applyAlignment="1">
      <alignment horizontal="left" vertical="center" wrapText="1"/>
    </xf>
    <xf numFmtId="0" fontId="18" fillId="3" borderId="1" xfId="51" applyFont="1" applyFill="1" applyBorder="1" applyAlignment="1">
      <alignment horizontal="left" vertical="center" wrapText="1"/>
    </xf>
    <xf numFmtId="0" fontId="0" fillId="0" borderId="0" xfId="51">
      <alignment vertical="center"/>
    </xf>
    <xf numFmtId="0" fontId="27" fillId="0" borderId="0" xfId="51" applyFont="1">
      <alignment vertical="center"/>
    </xf>
    <xf numFmtId="0" fontId="0" fillId="0" borderId="0" xfId="51" applyFont="1">
      <alignment vertical="center"/>
    </xf>
    <xf numFmtId="43" fontId="17" fillId="0" borderId="1" xfId="1" applyFont="1" applyBorder="1" applyAlignment="1">
      <alignment vertical="center" wrapText="1"/>
    </xf>
    <xf numFmtId="0" fontId="18" fillId="0" borderId="1" xfId="51" applyFont="1" applyBorder="1" applyAlignment="1">
      <alignment horizontal="left" vertical="center" wrapText="1"/>
    </xf>
    <xf numFmtId="43" fontId="18" fillId="0" borderId="1" xfId="1" applyFont="1" applyBorder="1" applyAlignment="1">
      <alignment vertical="center" wrapText="1"/>
    </xf>
    <xf numFmtId="43" fontId="18" fillId="0" borderId="1" xfId="1" applyFont="1" applyBorder="1" applyAlignment="1">
      <alignment horizontal="right" vertical="center" wrapText="1"/>
    </xf>
    <xf numFmtId="43" fontId="17" fillId="0" borderId="1" xfId="1" applyFont="1" applyBorder="1" applyAlignment="1">
      <alignment horizontal="right" vertical="center" wrapText="1"/>
    </xf>
    <xf numFmtId="0" fontId="18" fillId="0" borderId="1" xfId="51" applyFont="1" applyBorder="1" applyAlignment="1">
      <alignment horizontal="center" vertical="center" wrapText="1"/>
    </xf>
    <xf numFmtId="0" fontId="18" fillId="0" borderId="1" xfId="51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7" fillId="0" borderId="11" xfId="51" applyFont="1" applyBorder="1">
      <alignment vertical="center"/>
    </xf>
    <xf numFmtId="0" fontId="0" fillId="0" borderId="11" xfId="51" applyFont="1" applyBorder="1">
      <alignment vertical="center"/>
    </xf>
    <xf numFmtId="0" fontId="0" fillId="0" borderId="11" xfId="51" applyBorder="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14" fillId="0" borderId="0" xfId="51" applyFont="1" applyAlignment="1">
      <alignment horizontal="center" vertical="center" wrapText="1"/>
    </xf>
    <xf numFmtId="0" fontId="7" fillId="0" borderId="12" xfId="51" applyFont="1" applyBorder="1" applyAlignment="1">
      <alignment vertical="center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6" fillId="0" borderId="13" xfId="51" applyFont="1" applyBorder="1" applyAlignment="1">
      <alignment horizontal="center" vertical="center" wrapText="1"/>
    </xf>
    <xf numFmtId="0" fontId="16" fillId="0" borderId="14" xfId="5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 wrapText="1"/>
    </xf>
    <xf numFmtId="43" fontId="17" fillId="0" borderId="1" xfId="53" applyFont="1" applyBorder="1" applyAlignment="1">
      <alignment vertical="center" wrapText="1"/>
    </xf>
    <xf numFmtId="43" fontId="18" fillId="0" borderId="1" xfId="53" applyFont="1" applyBorder="1" applyAlignment="1">
      <alignment vertical="center" wrapText="1"/>
    </xf>
    <xf numFmtId="43" fontId="18" fillId="0" borderId="1" xfId="53" applyFont="1" applyBorder="1" applyAlignment="1">
      <alignment horizontal="right" vertical="center" wrapText="1"/>
    </xf>
    <xf numFmtId="43" fontId="17" fillId="0" borderId="1" xfId="53" applyFont="1" applyBorder="1" applyAlignment="1">
      <alignment horizontal="right" vertical="center" wrapText="1"/>
    </xf>
    <xf numFmtId="0" fontId="28" fillId="0" borderId="0" xfId="0" applyFont="1">
      <alignment vertical="center"/>
    </xf>
    <xf numFmtId="0" fontId="28" fillId="0" borderId="0" xfId="0" applyFont="1">
      <alignment vertical="center"/>
    </xf>
    <xf numFmtId="4" fontId="17" fillId="3" borderId="1" xfId="0" applyNumberFormat="1" applyFont="1" applyFill="1" applyBorder="1" applyAlignment="1">
      <alignment vertical="center" wrapText="1"/>
    </xf>
    <xf numFmtId="0" fontId="29" fillId="0" borderId="0" xfId="5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11" xfId="0" applyFont="1" applyBorder="1">
      <alignment vertical="center"/>
    </xf>
    <xf numFmtId="0" fontId="19" fillId="0" borderId="11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19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29" fillId="0" borderId="0" xfId="51" applyFont="1" applyFill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2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3" borderId="1" xfId="0" applyFont="1" applyFill="1" applyBorder="1" applyAlignment="1" quotePrefix="1">
      <alignment horizontal="center" vertical="center" wrapText="1"/>
    </xf>
    <xf numFmtId="0" fontId="18" fillId="3" borderId="1" xfId="0" applyFont="1" applyFill="1" applyBorder="1" applyAlignment="1" quotePrefix="1">
      <alignment horizontal="center" vertical="center" wrapText="1"/>
    </xf>
    <xf numFmtId="0" fontId="18" fillId="0" borderId="1" xfId="51" applyFont="1" applyBorder="1" applyAlignment="1" quotePrefix="1">
      <alignment horizontal="left" vertical="center" wrapText="1"/>
    </xf>
    <xf numFmtId="0" fontId="18" fillId="3" borderId="1" xfId="51" applyFont="1" applyFill="1" applyBorder="1" applyAlignment="1" quotePrefix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18" xfId="54"/>
    <cellStyle name="常规 16" xfId="55"/>
    <cellStyle name="常规 17" xfId="56"/>
    <cellStyle name="常规 25" xfId="57"/>
    <cellStyle name="常规 19" xfId="58"/>
    <cellStyle name="常规 22" xfId="59"/>
    <cellStyle name="常规 14" xfId="60"/>
    <cellStyle name="常规 21" xfId="61"/>
    <cellStyle name="常规 23" xfId="62"/>
    <cellStyle name="常规 26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16" sqref="C16"/>
    </sheetView>
  </sheetViews>
  <sheetFormatPr defaultColWidth="10" defaultRowHeight="13.5"/>
  <cols>
    <col min="1" max="15" width="9.76666666666667" style="207" customWidth="1"/>
    <col min="16" max="16384" width="10" style="207"/>
  </cols>
  <sheetData>
    <row r="1" s="207" customFormat="1" ht="16.35" customHeight="1" spans="1:1">
      <c r="A1" s="208"/>
    </row>
    <row r="2" s="207" customFormat="1" ht="122.8" customHeight="1" spans="1:15">
      <c r="A2" s="209" t="s">
        <v>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="207" customFormat="1" ht="16.35" customHeight="1"/>
    <row r="4" s="207" customFormat="1" ht="16.35" customHeight="1"/>
    <row r="5" s="207" customFormat="1" ht="16.35" customHeight="1"/>
    <row r="6" s="207" customFormat="1" ht="16.35" customHeight="1"/>
    <row r="7" s="207" customFormat="1" ht="68.4" customHeight="1" spans="3:9">
      <c r="C7" s="210" t="s">
        <v>1</v>
      </c>
      <c r="D7" s="210"/>
      <c r="E7" s="211">
        <v>106021</v>
      </c>
      <c r="F7" s="211"/>
      <c r="G7" s="211"/>
      <c r="H7" s="211"/>
      <c r="I7" s="211"/>
    </row>
    <row r="8" s="207" customFormat="1" ht="68.4" customHeight="1" spans="3:9">
      <c r="C8" s="210" t="s">
        <v>2</v>
      </c>
      <c r="D8" s="210"/>
      <c r="E8" s="211" t="s">
        <v>3</v>
      </c>
      <c r="F8" s="211"/>
      <c r="G8" s="211"/>
      <c r="H8" s="211"/>
      <c r="I8" s="211"/>
    </row>
    <row r="9" s="207" customFormat="1" ht="68.4" customHeight="1" spans="3:8">
      <c r="C9" s="210" t="s">
        <v>4</v>
      </c>
      <c r="D9" s="210"/>
      <c r="E9" s="208"/>
      <c r="F9" s="208"/>
      <c r="G9" s="208"/>
      <c r="H9" s="20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115" zoomScaleNormal="115" workbookViewId="0">
      <pane ySplit="2" topLeftCell="A3" activePane="bottomLeft" state="frozen"/>
      <selection/>
      <selection pane="bottomLeft" activeCell="F34" sqref="F34"/>
    </sheetView>
  </sheetViews>
  <sheetFormatPr defaultColWidth="9.55833333333333" defaultRowHeight="13.5"/>
  <cols>
    <col min="1" max="3" width="4.55833333333333" style="114" customWidth="1"/>
    <col min="4" max="4" width="15.4416666666667" style="114" customWidth="1"/>
    <col min="5" max="9" width="20.5583333333333" style="114" customWidth="1"/>
    <col min="10" max="16384" width="9.55833333333333" style="114"/>
  </cols>
  <sheetData>
    <row r="1" ht="16.35" customHeight="1" spans="1:9">
      <c r="A1" s="129"/>
      <c r="B1" s="129"/>
      <c r="C1" s="129"/>
      <c r="D1" s="129"/>
      <c r="E1" s="129"/>
      <c r="F1" s="129"/>
      <c r="G1" s="129"/>
      <c r="H1" s="129"/>
      <c r="I1" s="130" t="s">
        <v>254</v>
      </c>
    </row>
    <row r="2" ht="43.2" customHeight="1" spans="1:9">
      <c r="A2" s="131" t="s">
        <v>14</v>
      </c>
      <c r="B2" s="131"/>
      <c r="C2" s="131"/>
      <c r="D2" s="131"/>
      <c r="E2" s="131"/>
      <c r="F2" s="131"/>
      <c r="G2" s="131"/>
      <c r="H2" s="131"/>
      <c r="I2" s="131"/>
    </row>
    <row r="3" ht="24.15" customHeight="1" spans="1:9">
      <c r="A3" s="134" t="s">
        <v>34</v>
      </c>
      <c r="B3" s="134"/>
      <c r="C3" s="134"/>
      <c r="D3" s="134"/>
      <c r="E3" s="134"/>
      <c r="F3" s="134"/>
      <c r="G3" s="134"/>
      <c r="H3" s="134"/>
      <c r="I3" s="135" t="s">
        <v>35</v>
      </c>
    </row>
    <row r="4" ht="19.8" customHeight="1" spans="1:9">
      <c r="A4" s="138" t="s">
        <v>159</v>
      </c>
      <c r="B4" s="138"/>
      <c r="C4" s="138"/>
      <c r="D4" s="138" t="s">
        <v>160</v>
      </c>
      <c r="E4" s="138" t="s">
        <v>161</v>
      </c>
      <c r="F4" s="138" t="s">
        <v>162</v>
      </c>
      <c r="G4" s="138"/>
      <c r="H4" s="138"/>
      <c r="I4" s="138"/>
    </row>
    <row r="5" ht="17.25" customHeight="1" spans="1:9">
      <c r="A5" s="138"/>
      <c r="B5" s="138"/>
      <c r="C5" s="138"/>
      <c r="D5" s="138"/>
      <c r="E5" s="138"/>
      <c r="F5" s="138" t="s">
        <v>139</v>
      </c>
      <c r="G5" s="138" t="s">
        <v>252</v>
      </c>
      <c r="H5" s="138"/>
      <c r="I5" s="138" t="s">
        <v>253</v>
      </c>
    </row>
    <row r="6" ht="24.15" customHeight="1" spans="1:9">
      <c r="A6" s="138" t="s">
        <v>167</v>
      </c>
      <c r="B6" s="138" t="s">
        <v>168</v>
      </c>
      <c r="C6" s="138" t="s">
        <v>169</v>
      </c>
      <c r="D6" s="138"/>
      <c r="E6" s="138"/>
      <c r="F6" s="138"/>
      <c r="G6" s="138" t="s">
        <v>230</v>
      </c>
      <c r="H6" s="138" t="s">
        <v>222</v>
      </c>
      <c r="I6" s="138"/>
    </row>
    <row r="7" ht="22.8" customHeight="1" spans="1:9">
      <c r="A7" s="103"/>
      <c r="B7" s="103"/>
      <c r="C7" s="103"/>
      <c r="D7" s="104"/>
      <c r="E7" s="104" t="s">
        <v>139</v>
      </c>
      <c r="F7" s="117">
        <v>271.37</v>
      </c>
      <c r="G7" s="117">
        <v>213.97</v>
      </c>
      <c r="H7" s="117">
        <v>34</v>
      </c>
      <c r="I7" s="117">
        <v>23.4</v>
      </c>
    </row>
    <row r="8" ht="22.8" customHeight="1" spans="1:9">
      <c r="A8" s="103"/>
      <c r="B8" s="103"/>
      <c r="C8" s="103"/>
      <c r="D8" s="105">
        <v>106</v>
      </c>
      <c r="E8" s="106" t="s">
        <v>157</v>
      </c>
      <c r="F8" s="117">
        <v>271.37</v>
      </c>
      <c r="G8" s="117">
        <v>213.97</v>
      </c>
      <c r="H8" s="117">
        <v>34</v>
      </c>
      <c r="I8" s="117">
        <v>23.4</v>
      </c>
    </row>
    <row r="9" ht="22.8" customHeight="1" spans="1:9">
      <c r="A9" s="103"/>
      <c r="B9" s="103"/>
      <c r="C9" s="103"/>
      <c r="D9" s="107">
        <v>106021</v>
      </c>
      <c r="E9" s="108" t="s">
        <v>3</v>
      </c>
      <c r="F9" s="117">
        <v>271.37</v>
      </c>
      <c r="G9" s="117">
        <v>213.97</v>
      </c>
      <c r="H9" s="117">
        <v>34</v>
      </c>
      <c r="I9" s="117">
        <v>23.4</v>
      </c>
    </row>
    <row r="10" ht="22.8" customHeight="1" spans="1:9">
      <c r="A10" s="109">
        <v>201</v>
      </c>
      <c r="B10" s="109"/>
      <c r="C10" s="109"/>
      <c r="D10" s="105" t="s">
        <v>170</v>
      </c>
      <c r="E10" s="104" t="s">
        <v>171</v>
      </c>
      <c r="F10" s="117">
        <v>191.04</v>
      </c>
      <c r="G10" s="117">
        <v>167.64</v>
      </c>
      <c r="H10" s="117"/>
      <c r="I10" s="117">
        <v>23.4</v>
      </c>
    </row>
    <row r="11" ht="22.8" customHeight="1" spans="1:9">
      <c r="A11" s="109" t="s">
        <v>170</v>
      </c>
      <c r="B11" s="110">
        <v>34</v>
      </c>
      <c r="C11" s="109"/>
      <c r="D11" s="105" t="s">
        <v>172</v>
      </c>
      <c r="E11" s="104" t="s">
        <v>173</v>
      </c>
      <c r="F11" s="117">
        <v>191.04</v>
      </c>
      <c r="G11" s="117">
        <v>167.64</v>
      </c>
      <c r="H11" s="117"/>
      <c r="I11" s="117">
        <v>23.4</v>
      </c>
    </row>
    <row r="12" ht="22.8" customHeight="1" spans="1:9">
      <c r="A12" s="111" t="s">
        <v>170</v>
      </c>
      <c r="B12" s="111">
        <v>34</v>
      </c>
      <c r="C12" s="111" t="s">
        <v>174</v>
      </c>
      <c r="D12" s="112" t="s">
        <v>175</v>
      </c>
      <c r="E12" s="103" t="s">
        <v>176</v>
      </c>
      <c r="F12" s="119">
        <v>191.04</v>
      </c>
      <c r="G12" s="120">
        <v>167.64</v>
      </c>
      <c r="H12" s="120"/>
      <c r="I12" s="120">
        <v>23.4</v>
      </c>
    </row>
    <row r="13" ht="22.8" customHeight="1" spans="1:9">
      <c r="A13" s="109" t="s">
        <v>180</v>
      </c>
      <c r="B13" s="110"/>
      <c r="C13" s="109"/>
      <c r="D13" s="105">
        <v>208</v>
      </c>
      <c r="E13" s="104" t="s">
        <v>181</v>
      </c>
      <c r="F13" s="117">
        <v>56.63</v>
      </c>
      <c r="G13" s="117">
        <v>22.63</v>
      </c>
      <c r="H13" s="117">
        <v>34</v>
      </c>
      <c r="I13" s="117"/>
    </row>
    <row r="14" s="115" customFormat="1" ht="22.8" customHeight="1" spans="1:9">
      <c r="A14" s="110" t="s">
        <v>180</v>
      </c>
      <c r="B14" s="110" t="s">
        <v>182</v>
      </c>
      <c r="C14" s="110"/>
      <c r="D14" s="107">
        <v>20805</v>
      </c>
      <c r="E14" s="104" t="s">
        <v>184</v>
      </c>
      <c r="F14" s="117">
        <v>54.74</v>
      </c>
      <c r="G14" s="121">
        <v>20.74</v>
      </c>
      <c r="H14" s="121">
        <v>34</v>
      </c>
      <c r="I14" s="121"/>
    </row>
    <row r="15" ht="22.8" customHeight="1" spans="1:9">
      <c r="A15" s="111" t="s">
        <v>180</v>
      </c>
      <c r="B15" s="111" t="s">
        <v>182</v>
      </c>
      <c r="C15" s="111" t="s">
        <v>174</v>
      </c>
      <c r="D15" s="112">
        <v>2080501</v>
      </c>
      <c r="E15" s="103" t="s">
        <v>186</v>
      </c>
      <c r="F15" s="119">
        <v>34</v>
      </c>
      <c r="G15" s="120"/>
      <c r="H15" s="120">
        <v>34</v>
      </c>
      <c r="I15" s="120"/>
    </row>
    <row r="16" s="116" customFormat="1" ht="22.8" customHeight="1" spans="1:9">
      <c r="A16" s="122" t="s">
        <v>180</v>
      </c>
      <c r="B16" s="111" t="s">
        <v>182</v>
      </c>
      <c r="C16" s="122" t="s">
        <v>182</v>
      </c>
      <c r="D16" s="123">
        <v>2080505</v>
      </c>
      <c r="E16" s="103" t="s">
        <v>188</v>
      </c>
      <c r="F16" s="119">
        <v>20.74</v>
      </c>
      <c r="G16" s="119">
        <v>20.74</v>
      </c>
      <c r="H16" s="119"/>
      <c r="I16" s="119"/>
    </row>
    <row r="17" s="115" customFormat="1" ht="22.8" customHeight="1" spans="1:9">
      <c r="A17" s="110" t="s">
        <v>180</v>
      </c>
      <c r="B17" s="110" t="s">
        <v>189</v>
      </c>
      <c r="C17" s="110"/>
      <c r="D17" s="107">
        <v>20811</v>
      </c>
      <c r="E17" s="104" t="s">
        <v>191</v>
      </c>
      <c r="F17" s="117">
        <v>0.93</v>
      </c>
      <c r="G17" s="121">
        <v>0.93</v>
      </c>
      <c r="H17" s="121"/>
      <c r="I17" s="121"/>
    </row>
    <row r="18" s="116" customFormat="1" ht="22.8" customHeight="1" spans="1:9">
      <c r="A18" s="122" t="s">
        <v>180</v>
      </c>
      <c r="B18" s="111" t="s">
        <v>189</v>
      </c>
      <c r="C18" s="122" t="s">
        <v>192</v>
      </c>
      <c r="D18" s="123">
        <v>2081199</v>
      </c>
      <c r="E18" s="103" t="s">
        <v>194</v>
      </c>
      <c r="F18" s="119">
        <v>0.93</v>
      </c>
      <c r="G18" s="119">
        <v>0.93</v>
      </c>
      <c r="H18" s="119"/>
      <c r="I18" s="119"/>
    </row>
    <row r="19" s="115" customFormat="1" ht="21" customHeight="1" spans="1:9">
      <c r="A19" s="110" t="s">
        <v>180</v>
      </c>
      <c r="B19" s="110">
        <v>99</v>
      </c>
      <c r="C19" s="110"/>
      <c r="D19" s="108">
        <v>20899</v>
      </c>
      <c r="E19" s="104" t="s">
        <v>196</v>
      </c>
      <c r="F19" s="117">
        <v>0.96</v>
      </c>
      <c r="G19" s="121">
        <v>0.96</v>
      </c>
      <c r="H19" s="121"/>
      <c r="I19" s="121"/>
    </row>
    <row r="20" s="116" customFormat="1" ht="22.8" customHeight="1" spans="1:9">
      <c r="A20" s="122" t="s">
        <v>180</v>
      </c>
      <c r="B20" s="122">
        <v>99</v>
      </c>
      <c r="C20" s="122">
        <v>99</v>
      </c>
      <c r="D20" s="118">
        <v>2089999</v>
      </c>
      <c r="E20" s="103" t="s">
        <v>196</v>
      </c>
      <c r="F20" s="119">
        <v>0.96</v>
      </c>
      <c r="G20" s="119">
        <v>0.96</v>
      </c>
      <c r="H20" s="119"/>
      <c r="I20" s="119"/>
    </row>
    <row r="21" ht="22.8" customHeight="1" spans="1:9">
      <c r="A21" s="109" t="s">
        <v>198</v>
      </c>
      <c r="B21" s="110"/>
      <c r="C21" s="109"/>
      <c r="D21" s="105">
        <v>210</v>
      </c>
      <c r="E21" s="104" t="s">
        <v>199</v>
      </c>
      <c r="F21" s="117">
        <v>8.14</v>
      </c>
      <c r="G21" s="117">
        <v>8.14</v>
      </c>
      <c r="H21" s="117"/>
      <c r="I21" s="117"/>
    </row>
    <row r="22" s="115" customFormat="1" ht="22.8" customHeight="1" spans="1:9">
      <c r="A22" s="110" t="s">
        <v>198</v>
      </c>
      <c r="B22" s="110" t="s">
        <v>189</v>
      </c>
      <c r="C22" s="110"/>
      <c r="D22" s="107">
        <v>21011</v>
      </c>
      <c r="E22" s="104" t="s">
        <v>201</v>
      </c>
      <c r="F22" s="117">
        <v>8.14</v>
      </c>
      <c r="G22" s="121">
        <v>8.14</v>
      </c>
      <c r="H22" s="121"/>
      <c r="I22" s="121"/>
    </row>
    <row r="23" ht="22.8" customHeight="1" spans="1:9">
      <c r="A23" s="111" t="s">
        <v>198</v>
      </c>
      <c r="B23" s="111" t="s">
        <v>189</v>
      </c>
      <c r="C23" s="111" t="s">
        <v>174</v>
      </c>
      <c r="D23" s="112">
        <v>2101101</v>
      </c>
      <c r="E23" s="103" t="s">
        <v>203</v>
      </c>
      <c r="F23" s="119">
        <v>8.14</v>
      </c>
      <c r="G23" s="120">
        <v>8.14</v>
      </c>
      <c r="H23" s="120"/>
      <c r="I23" s="120"/>
    </row>
    <row r="24" ht="22.8" customHeight="1" spans="1:9">
      <c r="A24" s="109" t="s">
        <v>204</v>
      </c>
      <c r="B24" s="109"/>
      <c r="C24" s="109"/>
      <c r="D24" s="105">
        <v>221</v>
      </c>
      <c r="E24" s="104" t="s">
        <v>205</v>
      </c>
      <c r="F24" s="117">
        <v>15.56</v>
      </c>
      <c r="G24" s="117">
        <v>15.56</v>
      </c>
      <c r="H24" s="117"/>
      <c r="I24" s="117"/>
    </row>
    <row r="25" ht="22.8" customHeight="1" spans="1:9">
      <c r="A25" s="109" t="s">
        <v>204</v>
      </c>
      <c r="B25" s="110" t="s">
        <v>177</v>
      </c>
      <c r="C25" s="109"/>
      <c r="D25" s="105">
        <v>22102</v>
      </c>
      <c r="E25" s="104" t="s">
        <v>207</v>
      </c>
      <c r="F25" s="117">
        <v>15.56</v>
      </c>
      <c r="G25" s="117">
        <v>15.56</v>
      </c>
      <c r="H25" s="117"/>
      <c r="I25" s="117"/>
    </row>
    <row r="26" ht="22.8" customHeight="1" spans="1:9">
      <c r="A26" s="111" t="s">
        <v>204</v>
      </c>
      <c r="B26" s="111" t="s">
        <v>177</v>
      </c>
      <c r="C26" s="111" t="s">
        <v>174</v>
      </c>
      <c r="D26" s="112">
        <v>2210201</v>
      </c>
      <c r="E26" s="103" t="s">
        <v>209</v>
      </c>
      <c r="F26" s="119">
        <v>15.56</v>
      </c>
      <c r="G26" s="120">
        <v>15.56</v>
      </c>
      <c r="H26" s="120"/>
      <c r="I26" s="120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115" zoomScaleNormal="115" workbookViewId="0">
      <pane ySplit="2" topLeftCell="A3" activePane="bottomLeft" state="frozen"/>
      <selection/>
      <selection pane="bottomLeft" activeCell="D15" sqref="D15"/>
    </sheetView>
  </sheetViews>
  <sheetFormatPr defaultColWidth="9.55833333333333" defaultRowHeight="13.5" outlineLevelCol="7"/>
  <cols>
    <col min="1" max="1" width="7.21666666666667" style="114" customWidth="1"/>
    <col min="2" max="2" width="7.775" style="114" customWidth="1"/>
    <col min="3" max="3" width="15.4416666666667" style="114" customWidth="1"/>
    <col min="4" max="8" width="20.5583333333333" style="114" customWidth="1"/>
    <col min="9" max="16384" width="9.55833333333333" style="114"/>
  </cols>
  <sheetData>
    <row r="1" ht="16.35" customHeight="1" spans="1:8">
      <c r="A1" s="129"/>
      <c r="B1" s="129"/>
      <c r="C1" s="129"/>
      <c r="D1" s="129"/>
      <c r="E1" s="129"/>
      <c r="F1" s="129"/>
      <c r="G1" s="129"/>
      <c r="H1" s="130" t="s">
        <v>255</v>
      </c>
    </row>
    <row r="2" ht="43.2" customHeight="1" spans="1:8">
      <c r="A2" s="131" t="s">
        <v>15</v>
      </c>
      <c r="B2" s="131"/>
      <c r="C2" s="131"/>
      <c r="D2" s="131"/>
      <c r="E2" s="131"/>
      <c r="F2" s="131"/>
      <c r="G2" s="131"/>
      <c r="H2" s="131"/>
    </row>
    <row r="3" ht="24.15" customHeight="1" spans="1:8">
      <c r="A3" s="132" t="s">
        <v>34</v>
      </c>
      <c r="B3" s="132"/>
      <c r="C3" s="133"/>
      <c r="D3" s="134"/>
      <c r="E3" s="134"/>
      <c r="F3" s="134"/>
      <c r="G3" s="134"/>
      <c r="H3" s="135" t="s">
        <v>35</v>
      </c>
    </row>
    <row r="4" ht="19.8" customHeight="1" spans="1:8">
      <c r="A4" s="136" t="s">
        <v>256</v>
      </c>
      <c r="B4" s="137"/>
      <c r="C4" s="138" t="s">
        <v>257</v>
      </c>
      <c r="D4" s="138" t="s">
        <v>258</v>
      </c>
      <c r="E4" s="138" t="s">
        <v>162</v>
      </c>
      <c r="F4" s="138"/>
      <c r="G4" s="138"/>
      <c r="H4" s="138"/>
    </row>
    <row r="5" ht="17.25" customHeight="1" spans="1:8">
      <c r="A5" s="139" t="s">
        <v>167</v>
      </c>
      <c r="B5" s="139" t="s">
        <v>168</v>
      </c>
      <c r="C5" s="138"/>
      <c r="D5" s="138"/>
      <c r="E5" s="138" t="s">
        <v>139</v>
      </c>
      <c r="F5" s="138" t="s">
        <v>252</v>
      </c>
      <c r="G5" s="138"/>
      <c r="H5" s="138" t="s">
        <v>253</v>
      </c>
    </row>
    <row r="6" ht="24.15" customHeight="1" spans="1:8">
      <c r="A6" s="140"/>
      <c r="B6" s="140"/>
      <c r="C6" s="138"/>
      <c r="D6" s="138"/>
      <c r="E6" s="138"/>
      <c r="F6" s="138" t="s">
        <v>230</v>
      </c>
      <c r="G6" s="138" t="s">
        <v>222</v>
      </c>
      <c r="H6" s="138"/>
    </row>
    <row r="7" ht="22.8" customHeight="1" spans="1:8">
      <c r="A7" s="104"/>
      <c r="B7" s="104"/>
      <c r="C7" s="104"/>
      <c r="D7" s="104" t="s">
        <v>139</v>
      </c>
      <c r="E7" s="141">
        <f>E8</f>
        <v>271.37</v>
      </c>
      <c r="F7" s="141">
        <v>213.97</v>
      </c>
      <c r="G7" s="141">
        <v>34</v>
      </c>
      <c r="H7" s="141">
        <v>23.4</v>
      </c>
    </row>
    <row r="8" ht="22.8" customHeight="1" spans="1:8">
      <c r="A8" s="106"/>
      <c r="B8" s="106"/>
      <c r="C8" s="105">
        <v>106</v>
      </c>
      <c r="D8" s="106" t="s">
        <v>157</v>
      </c>
      <c r="E8" s="141">
        <f>E9</f>
        <v>271.37</v>
      </c>
      <c r="F8" s="141">
        <v>213.97</v>
      </c>
      <c r="G8" s="141">
        <v>34</v>
      </c>
      <c r="H8" s="141">
        <v>23.4</v>
      </c>
    </row>
    <row r="9" ht="22.8" customHeight="1" spans="1:8">
      <c r="A9" s="108"/>
      <c r="B9" s="108"/>
      <c r="C9" s="107">
        <v>106021</v>
      </c>
      <c r="D9" s="106" t="s">
        <v>3</v>
      </c>
      <c r="E9" s="141">
        <f>E10+E21+E23</f>
        <v>271.37</v>
      </c>
      <c r="F9" s="141">
        <v>213.97</v>
      </c>
      <c r="G9" s="141">
        <v>34</v>
      </c>
      <c r="H9" s="141">
        <v>23.4</v>
      </c>
    </row>
    <row r="10" ht="22.8" customHeight="1" spans="1:8">
      <c r="A10" s="104" t="s">
        <v>259</v>
      </c>
      <c r="B10" s="106"/>
      <c r="C10" s="105" t="s">
        <v>259</v>
      </c>
      <c r="D10" s="104" t="s">
        <v>230</v>
      </c>
      <c r="E10" s="141">
        <v>213.97</v>
      </c>
      <c r="F10" s="141">
        <v>213.97</v>
      </c>
      <c r="G10" s="141"/>
      <c r="H10" s="141"/>
    </row>
    <row r="11" s="116" customFormat="1" ht="22.8" customHeight="1" spans="1:8">
      <c r="A11" s="103" t="s">
        <v>259</v>
      </c>
      <c r="B11" s="215" t="s">
        <v>174</v>
      </c>
      <c r="C11" s="123" t="s">
        <v>260</v>
      </c>
      <c r="D11" s="103" t="s">
        <v>261</v>
      </c>
      <c r="E11" s="142">
        <v>61.84</v>
      </c>
      <c r="F11" s="142">
        <v>61.84</v>
      </c>
      <c r="G11" s="142"/>
      <c r="H11" s="142"/>
    </row>
    <row r="12" ht="22.8" customHeight="1" spans="1:8">
      <c r="A12" s="113" t="s">
        <v>259</v>
      </c>
      <c r="B12" s="113">
        <v>99</v>
      </c>
      <c r="C12" s="112" t="s">
        <v>262</v>
      </c>
      <c r="D12" s="103" t="s">
        <v>263</v>
      </c>
      <c r="E12" s="142">
        <v>17.91</v>
      </c>
      <c r="F12" s="143">
        <v>17.91</v>
      </c>
      <c r="G12" s="143"/>
      <c r="H12" s="143"/>
    </row>
    <row r="13" s="116" customFormat="1" ht="22.8" customHeight="1" spans="1:8">
      <c r="A13" s="103" t="s">
        <v>259</v>
      </c>
      <c r="B13" s="215" t="s">
        <v>264</v>
      </c>
      <c r="C13" s="123" t="s">
        <v>265</v>
      </c>
      <c r="D13" s="103" t="s">
        <v>266</v>
      </c>
      <c r="E13" s="142">
        <v>6.5</v>
      </c>
      <c r="F13" s="142">
        <v>6.5</v>
      </c>
      <c r="G13" s="142"/>
      <c r="H13" s="142"/>
    </row>
    <row r="14" s="116" customFormat="1" ht="22.8" customHeight="1" spans="1:8">
      <c r="A14" s="103" t="s">
        <v>259</v>
      </c>
      <c r="B14" s="215" t="s">
        <v>177</v>
      </c>
      <c r="C14" s="123" t="s">
        <v>267</v>
      </c>
      <c r="D14" s="103" t="s">
        <v>268</v>
      </c>
      <c r="E14" s="142">
        <v>24.34</v>
      </c>
      <c r="F14" s="142">
        <v>24.34</v>
      </c>
      <c r="G14" s="142"/>
      <c r="H14" s="142"/>
    </row>
    <row r="15" ht="22.8" customHeight="1" spans="1:8">
      <c r="A15" s="113" t="s">
        <v>259</v>
      </c>
      <c r="B15" s="216" t="s">
        <v>269</v>
      </c>
      <c r="C15" s="112" t="s">
        <v>270</v>
      </c>
      <c r="D15" s="103" t="s">
        <v>271</v>
      </c>
      <c r="E15" s="142">
        <v>47.42</v>
      </c>
      <c r="F15" s="143">
        <v>47.42</v>
      </c>
      <c r="G15" s="143"/>
      <c r="H15" s="143"/>
    </row>
    <row r="16" ht="22.8" customHeight="1" spans="1:8">
      <c r="A16" s="113" t="s">
        <v>259</v>
      </c>
      <c r="B16" s="216" t="s">
        <v>272</v>
      </c>
      <c r="C16" s="112" t="s">
        <v>273</v>
      </c>
      <c r="D16" s="103" t="s">
        <v>274</v>
      </c>
      <c r="E16" s="142">
        <v>9.63</v>
      </c>
      <c r="F16" s="143">
        <v>9.63</v>
      </c>
      <c r="G16" s="143"/>
      <c r="H16" s="143"/>
    </row>
    <row r="17" s="116" customFormat="1" ht="22.8" customHeight="1" spans="1:8">
      <c r="A17" s="103" t="s">
        <v>259</v>
      </c>
      <c r="B17" s="215" t="s">
        <v>275</v>
      </c>
      <c r="C17" s="123" t="s">
        <v>276</v>
      </c>
      <c r="D17" s="103" t="s">
        <v>277</v>
      </c>
      <c r="E17" s="142">
        <v>20.74</v>
      </c>
      <c r="F17" s="142">
        <v>20.74</v>
      </c>
      <c r="G17" s="142"/>
      <c r="H17" s="142"/>
    </row>
    <row r="18" s="116" customFormat="1" ht="22.8" customHeight="1" spans="1:8">
      <c r="A18" s="113" t="s">
        <v>259</v>
      </c>
      <c r="B18" s="113">
        <v>12</v>
      </c>
      <c r="C18" s="112" t="s">
        <v>278</v>
      </c>
      <c r="D18" s="103" t="s">
        <v>279</v>
      </c>
      <c r="E18" s="142">
        <v>1.89</v>
      </c>
      <c r="F18" s="143">
        <v>1.89</v>
      </c>
      <c r="G18" s="143"/>
      <c r="H18" s="143"/>
    </row>
    <row r="19" s="116" customFormat="1" ht="22.8" customHeight="1" spans="1:8">
      <c r="A19" s="103" t="s">
        <v>259</v>
      </c>
      <c r="B19" s="118">
        <v>10</v>
      </c>
      <c r="C19" s="123" t="s">
        <v>280</v>
      </c>
      <c r="D19" s="103" t="s">
        <v>281</v>
      </c>
      <c r="E19" s="142">
        <v>8.14</v>
      </c>
      <c r="F19" s="142">
        <v>8.14</v>
      </c>
      <c r="G19" s="142"/>
      <c r="H19" s="142"/>
    </row>
    <row r="20" s="116" customFormat="1" ht="22.8" customHeight="1" spans="1:8">
      <c r="A20" s="113" t="s">
        <v>259</v>
      </c>
      <c r="B20" s="113">
        <v>13</v>
      </c>
      <c r="C20" s="112" t="s">
        <v>282</v>
      </c>
      <c r="D20" s="103" t="s">
        <v>209</v>
      </c>
      <c r="E20" s="142">
        <v>15.56</v>
      </c>
      <c r="F20" s="143">
        <v>15.56</v>
      </c>
      <c r="G20" s="143"/>
      <c r="H20" s="143"/>
    </row>
    <row r="21" ht="22.8" customHeight="1" spans="1:8">
      <c r="A21" s="104" t="s">
        <v>283</v>
      </c>
      <c r="B21" s="106"/>
      <c r="C21" s="105" t="s">
        <v>283</v>
      </c>
      <c r="D21" s="104" t="s">
        <v>222</v>
      </c>
      <c r="E21" s="141">
        <v>34</v>
      </c>
      <c r="F21" s="141"/>
      <c r="G21" s="141">
        <v>34</v>
      </c>
      <c r="H21" s="141"/>
    </row>
    <row r="22" s="116" customFormat="1" ht="22.8" customHeight="1" spans="1:8">
      <c r="A22" s="103" t="s">
        <v>283</v>
      </c>
      <c r="B22" s="215" t="s">
        <v>177</v>
      </c>
      <c r="C22" s="123" t="s">
        <v>284</v>
      </c>
      <c r="D22" s="103" t="s">
        <v>285</v>
      </c>
      <c r="E22" s="142">
        <v>34</v>
      </c>
      <c r="F22" s="142"/>
      <c r="G22" s="142">
        <v>34</v>
      </c>
      <c r="H22" s="142"/>
    </row>
    <row r="23" s="115" customFormat="1" ht="22.8" customHeight="1" spans="1:8">
      <c r="A23" s="108" t="s">
        <v>286</v>
      </c>
      <c r="B23" s="108"/>
      <c r="C23" s="107" t="s">
        <v>286</v>
      </c>
      <c r="D23" s="104" t="s">
        <v>287</v>
      </c>
      <c r="E23" s="141">
        <v>23.4</v>
      </c>
      <c r="F23" s="144"/>
      <c r="G23" s="144"/>
      <c r="H23" s="144">
        <v>23.4</v>
      </c>
    </row>
    <row r="24" ht="22.8" customHeight="1" spans="1:8">
      <c r="A24" s="113" t="s">
        <v>286</v>
      </c>
      <c r="B24" s="216" t="s">
        <v>177</v>
      </c>
      <c r="C24" s="112" t="s">
        <v>288</v>
      </c>
      <c r="D24" s="103" t="s">
        <v>289</v>
      </c>
      <c r="E24" s="142">
        <v>3</v>
      </c>
      <c r="F24" s="143"/>
      <c r="G24" s="143"/>
      <c r="H24" s="143">
        <v>3</v>
      </c>
    </row>
    <row r="25" s="116" customFormat="1" ht="22.8" customHeight="1" spans="1:8">
      <c r="A25" s="103" t="s">
        <v>286</v>
      </c>
      <c r="B25" s="118">
        <v>17</v>
      </c>
      <c r="C25" s="123" t="s">
        <v>290</v>
      </c>
      <c r="D25" s="103" t="s">
        <v>291</v>
      </c>
      <c r="E25" s="142">
        <v>1</v>
      </c>
      <c r="F25" s="142"/>
      <c r="G25" s="142"/>
      <c r="H25" s="142">
        <v>1</v>
      </c>
    </row>
    <row r="26" s="116" customFormat="1" ht="22.8" customHeight="1" spans="1:8">
      <c r="A26" s="103" t="s">
        <v>286</v>
      </c>
      <c r="B26" s="118">
        <v>99</v>
      </c>
      <c r="C26" s="123" t="s">
        <v>292</v>
      </c>
      <c r="D26" s="103" t="s">
        <v>293</v>
      </c>
      <c r="E26" s="142">
        <v>14.9</v>
      </c>
      <c r="F26" s="142"/>
      <c r="G26" s="142"/>
      <c r="H26" s="142">
        <v>14.9</v>
      </c>
    </row>
    <row r="27" ht="22.8" customHeight="1" spans="1:8">
      <c r="A27" s="113" t="s">
        <v>286</v>
      </c>
      <c r="B27" s="113">
        <v>11</v>
      </c>
      <c r="C27" s="112" t="s">
        <v>294</v>
      </c>
      <c r="D27" s="103" t="s">
        <v>295</v>
      </c>
      <c r="E27" s="142">
        <v>0.5</v>
      </c>
      <c r="F27" s="143"/>
      <c r="G27" s="143"/>
      <c r="H27" s="143">
        <v>0.5</v>
      </c>
    </row>
    <row r="28" ht="22.8" customHeight="1" spans="1:8">
      <c r="A28" s="113" t="s">
        <v>286</v>
      </c>
      <c r="B28" s="216" t="s">
        <v>272</v>
      </c>
      <c r="C28" s="112" t="s">
        <v>296</v>
      </c>
      <c r="D28" s="103" t="s">
        <v>297</v>
      </c>
      <c r="E28" s="142">
        <v>1</v>
      </c>
      <c r="F28" s="143"/>
      <c r="G28" s="143"/>
      <c r="H28" s="143">
        <v>1</v>
      </c>
    </row>
    <row r="29" ht="22.8" customHeight="1" spans="1:8">
      <c r="A29" s="113" t="s">
        <v>286</v>
      </c>
      <c r="B29" s="216" t="s">
        <v>174</v>
      </c>
      <c r="C29" s="112" t="s">
        <v>298</v>
      </c>
      <c r="D29" s="103" t="s">
        <v>299</v>
      </c>
      <c r="E29" s="142">
        <v>1</v>
      </c>
      <c r="F29" s="143"/>
      <c r="G29" s="143"/>
      <c r="H29" s="143">
        <v>1</v>
      </c>
    </row>
    <row r="30" ht="22.8" customHeight="1" spans="1:8">
      <c r="A30" s="113" t="s">
        <v>286</v>
      </c>
      <c r="B30" s="113">
        <v>16</v>
      </c>
      <c r="C30" s="112" t="s">
        <v>300</v>
      </c>
      <c r="D30" s="103" t="s">
        <v>301</v>
      </c>
      <c r="E30" s="142">
        <v>2</v>
      </c>
      <c r="F30" s="143"/>
      <c r="G30" s="143"/>
      <c r="H30" s="143">
        <v>2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5" zoomScaleNormal="115" workbookViewId="0">
      <selection activeCell="E33" sqref="E33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59"/>
      <c r="M1" s="92" t="s">
        <v>302</v>
      </c>
      <c r="N1" s="92"/>
    </row>
    <row r="2" ht="44.85" customHeight="1" spans="1:14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1" spans="1:14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56" t="s">
        <v>35</v>
      </c>
      <c r="N3" s="56"/>
    </row>
    <row r="4" ht="42.3" customHeight="1" spans="1:14">
      <c r="A4" s="34" t="s">
        <v>159</v>
      </c>
      <c r="B4" s="34"/>
      <c r="C4" s="34"/>
      <c r="D4" s="34" t="s">
        <v>211</v>
      </c>
      <c r="E4" s="34" t="s">
        <v>212</v>
      </c>
      <c r="F4" s="34" t="s">
        <v>229</v>
      </c>
      <c r="G4" s="34" t="s">
        <v>214</v>
      </c>
      <c r="H4" s="34"/>
      <c r="I4" s="34"/>
      <c r="J4" s="34"/>
      <c r="K4" s="34"/>
      <c r="L4" s="34" t="s">
        <v>218</v>
      </c>
      <c r="M4" s="34"/>
      <c r="N4" s="34"/>
    </row>
    <row r="5" ht="39.6" customHeight="1" spans="1:14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139</v>
      </c>
      <c r="H5" s="34" t="s">
        <v>303</v>
      </c>
      <c r="I5" s="34" t="s">
        <v>304</v>
      </c>
      <c r="J5" s="124" t="s">
        <v>209</v>
      </c>
      <c r="K5" s="125" t="s">
        <v>263</v>
      </c>
      <c r="L5" s="125" t="s">
        <v>139</v>
      </c>
      <c r="M5" s="125" t="s">
        <v>230</v>
      </c>
      <c r="N5" s="125" t="s">
        <v>305</v>
      </c>
    </row>
    <row r="6" s="114" customFormat="1" ht="22.8" customHeight="1" spans="1:14">
      <c r="A6" s="103"/>
      <c r="B6" s="103"/>
      <c r="C6" s="103"/>
      <c r="D6" s="104"/>
      <c r="E6" s="104" t="s">
        <v>139</v>
      </c>
      <c r="F6" s="117">
        <v>213.97</v>
      </c>
      <c r="G6" s="117">
        <v>213.97</v>
      </c>
      <c r="H6" s="117">
        <v>149.73</v>
      </c>
      <c r="I6" s="117">
        <v>30.77</v>
      </c>
      <c r="J6" s="117">
        <v>15.56</v>
      </c>
      <c r="K6" s="117">
        <v>17.91</v>
      </c>
      <c r="L6" s="117"/>
      <c r="M6" s="117"/>
      <c r="N6" s="117"/>
    </row>
    <row r="7" s="114" customFormat="1" ht="22.8" customHeight="1" spans="1:14">
      <c r="A7" s="103"/>
      <c r="B7" s="103"/>
      <c r="C7" s="103"/>
      <c r="D7" s="105">
        <v>106</v>
      </c>
      <c r="E7" s="106" t="s">
        <v>157</v>
      </c>
      <c r="F7" s="117">
        <v>213.97</v>
      </c>
      <c r="G7" s="117">
        <v>213.97</v>
      </c>
      <c r="H7" s="117">
        <v>149.73</v>
      </c>
      <c r="I7" s="117">
        <v>30.77</v>
      </c>
      <c r="J7" s="117">
        <v>15.56</v>
      </c>
      <c r="K7" s="117">
        <v>17.91</v>
      </c>
      <c r="L7" s="117"/>
      <c r="M7" s="117"/>
      <c r="N7" s="117"/>
    </row>
    <row r="8" s="114" customFormat="1" ht="22.8" customHeight="1" spans="1:14">
      <c r="A8" s="103"/>
      <c r="B8" s="103"/>
      <c r="C8" s="103"/>
      <c r="D8" s="107">
        <v>106021</v>
      </c>
      <c r="E8" s="108" t="s">
        <v>3</v>
      </c>
      <c r="F8" s="117">
        <v>213.97</v>
      </c>
      <c r="G8" s="117">
        <v>213.97</v>
      </c>
      <c r="H8" s="117">
        <v>149.73</v>
      </c>
      <c r="I8" s="117">
        <v>30.77</v>
      </c>
      <c r="J8" s="117">
        <v>15.56</v>
      </c>
      <c r="K8" s="117">
        <v>17.91</v>
      </c>
      <c r="L8" s="117"/>
      <c r="M8" s="117"/>
      <c r="N8" s="117"/>
    </row>
    <row r="9" s="114" customFormat="1" ht="22.8" customHeight="1" spans="1:14">
      <c r="A9" s="109">
        <v>201</v>
      </c>
      <c r="B9" s="109"/>
      <c r="C9" s="109"/>
      <c r="D9" s="105" t="s">
        <v>170</v>
      </c>
      <c r="E9" s="106" t="s">
        <v>171</v>
      </c>
      <c r="F9" s="117">
        <v>167.64</v>
      </c>
      <c r="G9" s="117">
        <v>167.64</v>
      </c>
      <c r="H9" s="117">
        <v>149.73</v>
      </c>
      <c r="I9" s="117"/>
      <c r="J9" s="117"/>
      <c r="K9" s="117">
        <v>17.91</v>
      </c>
      <c r="L9" s="117"/>
      <c r="M9" s="117"/>
      <c r="N9" s="117"/>
    </row>
    <row r="10" s="114" customFormat="1" ht="22.8" customHeight="1" spans="1:14">
      <c r="A10" s="109" t="s">
        <v>170</v>
      </c>
      <c r="B10" s="110">
        <v>34</v>
      </c>
      <c r="C10" s="109"/>
      <c r="D10" s="105" t="s">
        <v>172</v>
      </c>
      <c r="E10" s="106" t="s">
        <v>173</v>
      </c>
      <c r="F10" s="117">
        <v>167.64</v>
      </c>
      <c r="G10" s="117">
        <v>167.64</v>
      </c>
      <c r="H10" s="117">
        <v>149.73</v>
      </c>
      <c r="I10" s="117"/>
      <c r="J10" s="117"/>
      <c r="K10" s="117">
        <v>17.91</v>
      </c>
      <c r="L10" s="117"/>
      <c r="M10" s="117"/>
      <c r="N10" s="117"/>
    </row>
    <row r="11" s="114" customFormat="1" ht="22.8" customHeight="1" spans="1:14">
      <c r="A11" s="111" t="s">
        <v>170</v>
      </c>
      <c r="B11" s="111">
        <v>34</v>
      </c>
      <c r="C11" s="111" t="s">
        <v>174</v>
      </c>
      <c r="D11" s="112" t="s">
        <v>175</v>
      </c>
      <c r="E11" s="118" t="s">
        <v>176</v>
      </c>
      <c r="F11" s="119">
        <v>167.64</v>
      </c>
      <c r="G11" s="120">
        <v>167.64</v>
      </c>
      <c r="H11" s="120">
        <v>149.73</v>
      </c>
      <c r="I11" s="120"/>
      <c r="J11" s="120"/>
      <c r="K11" s="120">
        <v>17.91</v>
      </c>
      <c r="L11" s="120"/>
      <c r="M11" s="120"/>
      <c r="N11" s="120"/>
    </row>
    <row r="12" s="114" customFormat="1" ht="22.8" customHeight="1" spans="1:14">
      <c r="A12" s="109" t="s">
        <v>180</v>
      </c>
      <c r="B12" s="110"/>
      <c r="C12" s="109"/>
      <c r="D12" s="105">
        <v>208</v>
      </c>
      <c r="E12" s="106" t="s">
        <v>181</v>
      </c>
      <c r="F12" s="117">
        <v>22.63</v>
      </c>
      <c r="G12" s="117">
        <v>22.63</v>
      </c>
      <c r="H12" s="117"/>
      <c r="I12" s="117">
        <v>22.63</v>
      </c>
      <c r="J12" s="117"/>
      <c r="K12" s="117"/>
      <c r="L12" s="117"/>
      <c r="M12" s="117"/>
      <c r="N12" s="117"/>
    </row>
    <row r="13" s="115" customFormat="1" ht="22.8" customHeight="1" spans="1:14">
      <c r="A13" s="110" t="s">
        <v>180</v>
      </c>
      <c r="B13" s="110" t="s">
        <v>182</v>
      </c>
      <c r="C13" s="110"/>
      <c r="D13" s="107">
        <v>20805</v>
      </c>
      <c r="E13" s="106" t="s">
        <v>184</v>
      </c>
      <c r="F13" s="117">
        <v>20.74</v>
      </c>
      <c r="G13" s="121">
        <v>20.74</v>
      </c>
      <c r="H13" s="121"/>
      <c r="I13" s="121">
        <v>20.74</v>
      </c>
      <c r="J13" s="121"/>
      <c r="K13" s="121"/>
      <c r="L13" s="121"/>
      <c r="M13" s="121"/>
      <c r="N13" s="121"/>
    </row>
    <row r="14" s="116" customFormat="1" ht="22.8" customHeight="1" spans="1:14">
      <c r="A14" s="122" t="s">
        <v>180</v>
      </c>
      <c r="B14" s="111" t="s">
        <v>182</v>
      </c>
      <c r="C14" s="122" t="s">
        <v>182</v>
      </c>
      <c r="D14" s="123">
        <v>2080505</v>
      </c>
      <c r="E14" s="118" t="s">
        <v>188</v>
      </c>
      <c r="F14" s="119">
        <v>20.74</v>
      </c>
      <c r="G14" s="119">
        <v>20.74</v>
      </c>
      <c r="H14" s="119"/>
      <c r="I14" s="119">
        <v>20.74</v>
      </c>
      <c r="J14" s="119"/>
      <c r="K14" s="119"/>
      <c r="L14" s="119"/>
      <c r="M14" s="119"/>
      <c r="N14" s="119"/>
    </row>
    <row r="15" s="115" customFormat="1" ht="22.8" customHeight="1" spans="1:14">
      <c r="A15" s="110" t="s">
        <v>180</v>
      </c>
      <c r="B15" s="110" t="s">
        <v>189</v>
      </c>
      <c r="C15" s="110"/>
      <c r="D15" s="107">
        <v>20811</v>
      </c>
      <c r="E15" s="106" t="s">
        <v>191</v>
      </c>
      <c r="F15" s="117">
        <v>0.93</v>
      </c>
      <c r="G15" s="121">
        <v>0.93</v>
      </c>
      <c r="H15" s="121"/>
      <c r="I15" s="121">
        <v>0.93</v>
      </c>
      <c r="J15" s="126"/>
      <c r="K15" s="121"/>
      <c r="L15" s="121"/>
      <c r="M15" s="121"/>
      <c r="N15" s="121"/>
    </row>
    <row r="16" s="116" customFormat="1" ht="22.8" customHeight="1" spans="1:14">
      <c r="A16" s="122" t="s">
        <v>180</v>
      </c>
      <c r="B16" s="111" t="s">
        <v>189</v>
      </c>
      <c r="C16" s="122" t="s">
        <v>192</v>
      </c>
      <c r="D16" s="123">
        <v>2081199</v>
      </c>
      <c r="E16" s="118" t="s">
        <v>194</v>
      </c>
      <c r="F16" s="119">
        <v>0.93</v>
      </c>
      <c r="G16" s="119">
        <v>0.93</v>
      </c>
      <c r="H16" s="119"/>
      <c r="I16" s="119">
        <v>0.93</v>
      </c>
      <c r="J16" s="127"/>
      <c r="K16" s="119"/>
      <c r="L16" s="119"/>
      <c r="M16" s="119"/>
      <c r="N16" s="119"/>
    </row>
    <row r="17" s="115" customFormat="1" ht="21" customHeight="1" spans="1:14">
      <c r="A17" s="110" t="s">
        <v>180</v>
      </c>
      <c r="B17" s="110">
        <v>99</v>
      </c>
      <c r="C17" s="110"/>
      <c r="D17" s="108">
        <v>20899</v>
      </c>
      <c r="E17" s="106" t="s">
        <v>196</v>
      </c>
      <c r="F17" s="117">
        <v>0.96</v>
      </c>
      <c r="G17" s="121">
        <v>0.96</v>
      </c>
      <c r="H17" s="121"/>
      <c r="I17" s="121">
        <v>0.96</v>
      </c>
      <c r="J17" s="126"/>
      <c r="K17" s="121"/>
      <c r="L17" s="121"/>
      <c r="M17" s="121"/>
      <c r="N17" s="121"/>
    </row>
    <row r="18" s="116" customFormat="1" ht="22.8" customHeight="1" spans="1:14">
      <c r="A18" s="122" t="s">
        <v>180</v>
      </c>
      <c r="B18" s="122">
        <v>99</v>
      </c>
      <c r="C18" s="122">
        <v>99</v>
      </c>
      <c r="D18" s="118">
        <v>2089999</v>
      </c>
      <c r="E18" s="118" t="s">
        <v>196</v>
      </c>
      <c r="F18" s="119">
        <v>0.96</v>
      </c>
      <c r="G18" s="119">
        <v>0.96</v>
      </c>
      <c r="H18" s="119"/>
      <c r="I18" s="119">
        <v>0.96</v>
      </c>
      <c r="J18" s="127"/>
      <c r="K18" s="119"/>
      <c r="L18" s="119"/>
      <c r="M18" s="119"/>
      <c r="N18" s="119"/>
    </row>
    <row r="19" s="114" customFormat="1" ht="22.8" customHeight="1" spans="1:14">
      <c r="A19" s="109" t="s">
        <v>198</v>
      </c>
      <c r="B19" s="110"/>
      <c r="C19" s="109"/>
      <c r="D19" s="105">
        <v>210</v>
      </c>
      <c r="E19" s="106" t="s">
        <v>199</v>
      </c>
      <c r="F19" s="117">
        <v>8.14</v>
      </c>
      <c r="G19" s="117">
        <v>8.14</v>
      </c>
      <c r="H19" s="117"/>
      <c r="I19" s="117">
        <v>8.14</v>
      </c>
      <c r="J19" s="128"/>
      <c r="K19" s="117"/>
      <c r="L19" s="117"/>
      <c r="M19" s="117"/>
      <c r="N19" s="117"/>
    </row>
    <row r="20" s="115" customFormat="1" ht="22.8" customHeight="1" spans="1:14">
      <c r="A20" s="110" t="s">
        <v>198</v>
      </c>
      <c r="B20" s="110" t="s">
        <v>189</v>
      </c>
      <c r="C20" s="110"/>
      <c r="D20" s="107">
        <v>21011</v>
      </c>
      <c r="E20" s="106" t="s">
        <v>201</v>
      </c>
      <c r="F20" s="117">
        <v>8.14</v>
      </c>
      <c r="G20" s="121">
        <v>8.14</v>
      </c>
      <c r="H20" s="121"/>
      <c r="I20" s="121">
        <v>8.14</v>
      </c>
      <c r="J20" s="126"/>
      <c r="K20" s="121"/>
      <c r="L20" s="121"/>
      <c r="M20" s="121"/>
      <c r="N20" s="121"/>
    </row>
    <row r="21" s="114" customFormat="1" ht="22.8" customHeight="1" spans="1:14">
      <c r="A21" s="111" t="s">
        <v>198</v>
      </c>
      <c r="B21" s="111" t="s">
        <v>189</v>
      </c>
      <c r="C21" s="111" t="s">
        <v>174</v>
      </c>
      <c r="D21" s="112">
        <v>2101101</v>
      </c>
      <c r="E21" s="118" t="s">
        <v>203</v>
      </c>
      <c r="F21" s="119">
        <v>8.14</v>
      </c>
      <c r="G21" s="120">
        <v>8.14</v>
      </c>
      <c r="H21" s="120"/>
      <c r="I21" s="120">
        <v>8.14</v>
      </c>
      <c r="J21" s="128"/>
      <c r="K21" s="120"/>
      <c r="L21" s="120"/>
      <c r="M21" s="120"/>
      <c r="N21" s="120"/>
    </row>
    <row r="22" s="114" customFormat="1" ht="22.8" customHeight="1" spans="1:14">
      <c r="A22" s="109" t="s">
        <v>204</v>
      </c>
      <c r="B22" s="109"/>
      <c r="C22" s="109"/>
      <c r="D22" s="105">
        <v>221</v>
      </c>
      <c r="E22" s="106" t="s">
        <v>205</v>
      </c>
      <c r="F22" s="117">
        <v>15.56</v>
      </c>
      <c r="G22" s="117">
        <v>15.56</v>
      </c>
      <c r="H22" s="117"/>
      <c r="I22" s="117"/>
      <c r="J22" s="117">
        <v>15.56</v>
      </c>
      <c r="K22" s="117"/>
      <c r="L22" s="117"/>
      <c r="M22" s="117"/>
      <c r="N22" s="117"/>
    </row>
    <row r="23" s="114" customFormat="1" ht="22.8" customHeight="1" spans="1:14">
      <c r="A23" s="109" t="s">
        <v>204</v>
      </c>
      <c r="B23" s="110" t="s">
        <v>177</v>
      </c>
      <c r="C23" s="109"/>
      <c r="D23" s="105">
        <v>22102</v>
      </c>
      <c r="E23" s="106" t="s">
        <v>207</v>
      </c>
      <c r="F23" s="117">
        <v>15.56</v>
      </c>
      <c r="G23" s="117">
        <v>15.56</v>
      </c>
      <c r="H23" s="117"/>
      <c r="I23" s="117"/>
      <c r="J23" s="117">
        <v>15.56</v>
      </c>
      <c r="K23" s="117"/>
      <c r="L23" s="117"/>
      <c r="M23" s="117"/>
      <c r="N23" s="117"/>
    </row>
    <row r="24" s="114" customFormat="1" ht="22.8" customHeight="1" spans="1:14">
      <c r="A24" s="111" t="s">
        <v>204</v>
      </c>
      <c r="B24" s="111" t="s">
        <v>177</v>
      </c>
      <c r="C24" s="111" t="s">
        <v>174</v>
      </c>
      <c r="D24" s="112">
        <v>2210201</v>
      </c>
      <c r="E24" s="118" t="s">
        <v>209</v>
      </c>
      <c r="F24" s="119">
        <v>15.56</v>
      </c>
      <c r="G24" s="120">
        <v>15.56</v>
      </c>
      <c r="H24" s="120"/>
      <c r="I24" s="120"/>
      <c r="J24" s="120">
        <v>15.56</v>
      </c>
      <c r="K24" s="120"/>
      <c r="L24" s="120"/>
      <c r="M24" s="120"/>
      <c r="N24" s="1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120" zoomScaleNormal="120" topLeftCell="A3" workbookViewId="0">
      <selection activeCell="M12" sqref="M12:Q26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59"/>
      <c r="U1" s="92" t="s">
        <v>306</v>
      </c>
      <c r="V1" s="92"/>
    </row>
    <row r="2" ht="49.95" customHeight="1" spans="1:22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56" t="s">
        <v>35</v>
      </c>
      <c r="V3" s="56"/>
    </row>
    <row r="4" ht="26.7" customHeight="1" spans="1:22">
      <c r="A4" s="34" t="s">
        <v>159</v>
      </c>
      <c r="B4" s="34"/>
      <c r="C4" s="34"/>
      <c r="D4" s="34" t="s">
        <v>211</v>
      </c>
      <c r="E4" s="34" t="s">
        <v>212</v>
      </c>
      <c r="F4" s="34" t="s">
        <v>229</v>
      </c>
      <c r="G4" s="34" t="s">
        <v>307</v>
      </c>
      <c r="H4" s="34"/>
      <c r="I4" s="34"/>
      <c r="J4" s="34"/>
      <c r="K4" s="34"/>
      <c r="L4" s="34" t="s">
        <v>308</v>
      </c>
      <c r="M4" s="34"/>
      <c r="N4" s="34"/>
      <c r="O4" s="34"/>
      <c r="P4" s="34"/>
      <c r="Q4" s="34"/>
      <c r="R4" s="34" t="s">
        <v>209</v>
      </c>
      <c r="S4" s="34" t="s">
        <v>309</v>
      </c>
      <c r="T4" s="34"/>
      <c r="U4" s="34"/>
      <c r="V4" s="34"/>
    </row>
    <row r="5" ht="56.1" customHeight="1" spans="1:22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139</v>
      </c>
      <c r="H5" s="34" t="s">
        <v>261</v>
      </c>
      <c r="I5" s="34" t="s">
        <v>268</v>
      </c>
      <c r="J5" s="34" t="s">
        <v>271</v>
      </c>
      <c r="K5" s="34" t="s">
        <v>274</v>
      </c>
      <c r="L5" s="34" t="s">
        <v>139</v>
      </c>
      <c r="M5" s="34" t="s">
        <v>277</v>
      </c>
      <c r="N5" s="34" t="s">
        <v>310</v>
      </c>
      <c r="O5" s="34" t="s">
        <v>281</v>
      </c>
      <c r="P5" s="34" t="s">
        <v>311</v>
      </c>
      <c r="Q5" s="34" t="s">
        <v>279</v>
      </c>
      <c r="R5" s="34"/>
      <c r="S5" s="34" t="s">
        <v>139</v>
      </c>
      <c r="T5" s="34" t="s">
        <v>266</v>
      </c>
      <c r="U5" s="34" t="s">
        <v>312</v>
      </c>
      <c r="V5" s="34" t="s">
        <v>263</v>
      </c>
    </row>
    <row r="6" ht="22.8" customHeight="1" spans="1:22">
      <c r="A6" s="103"/>
      <c r="B6" s="103"/>
      <c r="C6" s="103"/>
      <c r="D6" s="104"/>
      <c r="E6" s="104" t="s">
        <v>139</v>
      </c>
      <c r="F6" s="63">
        <v>213.97</v>
      </c>
      <c r="G6" s="63">
        <f t="shared" ref="G6:G11" si="0">SUM(H6:K6)</f>
        <v>143.23</v>
      </c>
      <c r="H6" s="63">
        <f t="shared" ref="H6:H10" si="1">H7</f>
        <v>61.84</v>
      </c>
      <c r="I6" s="63">
        <f t="shared" ref="I6:I10" si="2">I7</f>
        <v>24.34</v>
      </c>
      <c r="J6" s="63">
        <f t="shared" ref="J6:J10" si="3">J7</f>
        <v>47.42</v>
      </c>
      <c r="K6" s="63">
        <f t="shared" ref="K6:K10" si="4">K7</f>
        <v>9.63</v>
      </c>
      <c r="L6" s="63">
        <f>SUM(M6:Q6)</f>
        <v>30.77</v>
      </c>
      <c r="M6" s="63">
        <f>M7</f>
        <v>20.74</v>
      </c>
      <c r="N6" s="63"/>
      <c r="O6" s="63">
        <f>O7</f>
        <v>8.14</v>
      </c>
      <c r="P6" s="63"/>
      <c r="Q6" s="63">
        <f t="shared" ref="Q6:V6" si="5">Q7</f>
        <v>1.89</v>
      </c>
      <c r="R6" s="63">
        <f t="shared" si="5"/>
        <v>15.56</v>
      </c>
      <c r="S6" s="63">
        <f t="shared" ref="S6:S11" si="6">SUM(T6:V6)</f>
        <v>24.41</v>
      </c>
      <c r="T6" s="63">
        <f t="shared" ref="T6:T10" si="7">T7</f>
        <v>6.5</v>
      </c>
      <c r="U6" s="63"/>
      <c r="V6" s="63">
        <f t="shared" si="5"/>
        <v>17.91</v>
      </c>
    </row>
    <row r="7" ht="22.8" customHeight="1" spans="1:22">
      <c r="A7" s="103"/>
      <c r="B7" s="103"/>
      <c r="C7" s="103"/>
      <c r="D7" s="105">
        <v>106</v>
      </c>
      <c r="E7" s="106" t="s">
        <v>157</v>
      </c>
      <c r="F7" s="63">
        <v>213.97</v>
      </c>
      <c r="G7" s="63">
        <f t="shared" si="0"/>
        <v>143.23</v>
      </c>
      <c r="H7" s="63">
        <f t="shared" si="1"/>
        <v>61.84</v>
      </c>
      <c r="I7" s="63">
        <f t="shared" si="2"/>
        <v>24.34</v>
      </c>
      <c r="J7" s="63">
        <f t="shared" si="3"/>
        <v>47.42</v>
      </c>
      <c r="K7" s="63">
        <f t="shared" si="4"/>
        <v>9.63</v>
      </c>
      <c r="L7" s="63">
        <f t="shared" ref="L6:L8" si="8">SUM(M7:Q7)</f>
        <v>30.77</v>
      </c>
      <c r="M7" s="63">
        <f>M8</f>
        <v>20.74</v>
      </c>
      <c r="N7" s="63"/>
      <c r="O7" s="63">
        <f>O8</f>
        <v>8.14</v>
      </c>
      <c r="P7" s="63"/>
      <c r="Q7" s="63">
        <f t="shared" ref="Q7:V7" si="9">Q8</f>
        <v>1.89</v>
      </c>
      <c r="R7" s="63">
        <f t="shared" si="9"/>
        <v>15.56</v>
      </c>
      <c r="S7" s="63">
        <f t="shared" si="6"/>
        <v>24.41</v>
      </c>
      <c r="T7" s="63">
        <f t="shared" si="7"/>
        <v>6.5</v>
      </c>
      <c r="U7" s="63"/>
      <c r="V7" s="63">
        <f t="shared" si="9"/>
        <v>17.91</v>
      </c>
    </row>
    <row r="8" ht="22.8" customHeight="1" spans="1:22">
      <c r="A8" s="103"/>
      <c r="B8" s="103"/>
      <c r="C8" s="103"/>
      <c r="D8" s="107">
        <v>106021</v>
      </c>
      <c r="E8" s="108" t="s">
        <v>3</v>
      </c>
      <c r="F8" s="63">
        <v>213.97</v>
      </c>
      <c r="G8" s="63">
        <f t="shared" si="0"/>
        <v>143.23</v>
      </c>
      <c r="H8" s="63">
        <f t="shared" si="1"/>
        <v>61.84</v>
      </c>
      <c r="I8" s="63">
        <f t="shared" si="2"/>
        <v>24.34</v>
      </c>
      <c r="J8" s="63">
        <f t="shared" si="3"/>
        <v>47.42</v>
      </c>
      <c r="K8" s="63">
        <f t="shared" si="4"/>
        <v>9.63</v>
      </c>
      <c r="L8" s="63">
        <f t="shared" si="8"/>
        <v>30.77</v>
      </c>
      <c r="M8" s="100">
        <f>M12</f>
        <v>20.74</v>
      </c>
      <c r="N8" s="63"/>
      <c r="O8" s="63">
        <f>O19</f>
        <v>8.14</v>
      </c>
      <c r="P8" s="63"/>
      <c r="Q8" s="63">
        <f>Q12</f>
        <v>1.89</v>
      </c>
      <c r="R8" s="63">
        <f>R22</f>
        <v>15.56</v>
      </c>
      <c r="S8" s="63">
        <f t="shared" si="6"/>
        <v>24.41</v>
      </c>
      <c r="T8" s="63">
        <f t="shared" si="7"/>
        <v>6.5</v>
      </c>
      <c r="U8" s="63"/>
      <c r="V8" s="63">
        <f t="shared" ref="V8:V10" si="10">V9</f>
        <v>17.91</v>
      </c>
    </row>
    <row r="9" s="99" customFormat="1" ht="22.8" customHeight="1" spans="1:23">
      <c r="A9" s="109">
        <v>201</v>
      </c>
      <c r="B9" s="109"/>
      <c r="C9" s="109"/>
      <c r="D9" s="105" t="s">
        <v>170</v>
      </c>
      <c r="E9" s="104" t="s">
        <v>171</v>
      </c>
      <c r="F9" s="63">
        <v>167.64</v>
      </c>
      <c r="G9" s="100">
        <f t="shared" si="0"/>
        <v>143.23</v>
      </c>
      <c r="H9" s="100">
        <f t="shared" si="1"/>
        <v>61.84</v>
      </c>
      <c r="I9" s="100">
        <f t="shared" si="2"/>
        <v>24.34</v>
      </c>
      <c r="J9" s="100">
        <f t="shared" si="3"/>
        <v>47.42</v>
      </c>
      <c r="K9" s="100">
        <f t="shared" si="4"/>
        <v>9.63</v>
      </c>
      <c r="L9" s="63"/>
      <c r="M9" s="100"/>
      <c r="N9" s="100"/>
      <c r="O9" s="100"/>
      <c r="P9" s="100"/>
      <c r="Q9" s="100"/>
      <c r="R9" s="100"/>
      <c r="S9" s="63">
        <f t="shared" si="6"/>
        <v>24.41</v>
      </c>
      <c r="T9" s="100">
        <f t="shared" si="7"/>
        <v>6.5</v>
      </c>
      <c r="U9" s="100"/>
      <c r="V9" s="100">
        <f t="shared" si="10"/>
        <v>17.91</v>
      </c>
      <c r="W9"/>
    </row>
    <row r="10" s="99" customFormat="1" ht="22.8" customHeight="1" spans="1:23">
      <c r="A10" s="109" t="s">
        <v>170</v>
      </c>
      <c r="B10" s="110">
        <v>34</v>
      </c>
      <c r="C10" s="109"/>
      <c r="D10" s="105" t="s">
        <v>172</v>
      </c>
      <c r="E10" s="104" t="s">
        <v>173</v>
      </c>
      <c r="F10" s="63">
        <v>167.64</v>
      </c>
      <c r="G10" s="100">
        <f t="shared" si="0"/>
        <v>143.23</v>
      </c>
      <c r="H10" s="100">
        <f t="shared" si="1"/>
        <v>61.84</v>
      </c>
      <c r="I10" s="100">
        <f t="shared" si="2"/>
        <v>24.34</v>
      </c>
      <c r="J10" s="100">
        <f t="shared" si="3"/>
        <v>47.42</v>
      </c>
      <c r="K10" s="100">
        <f t="shared" si="4"/>
        <v>9.63</v>
      </c>
      <c r="L10" s="63"/>
      <c r="M10" s="100"/>
      <c r="N10" s="100"/>
      <c r="O10" s="100"/>
      <c r="P10" s="100"/>
      <c r="Q10" s="100"/>
      <c r="R10" s="100"/>
      <c r="S10" s="63">
        <f t="shared" si="6"/>
        <v>24.41</v>
      </c>
      <c r="T10" s="100">
        <f t="shared" si="7"/>
        <v>6.5</v>
      </c>
      <c r="U10" s="100"/>
      <c r="V10" s="100">
        <f t="shared" si="10"/>
        <v>17.91</v>
      </c>
      <c r="W10"/>
    </row>
    <row r="11" ht="22.8" customHeight="1" spans="1:22">
      <c r="A11" s="111" t="s">
        <v>170</v>
      </c>
      <c r="B11" s="111">
        <v>34</v>
      </c>
      <c r="C11" s="111" t="s">
        <v>174</v>
      </c>
      <c r="D11" s="112" t="s">
        <v>175</v>
      </c>
      <c r="E11" s="103" t="s">
        <v>176</v>
      </c>
      <c r="F11" s="48">
        <v>167.64</v>
      </c>
      <c r="G11" s="94">
        <f>SUM(H11:K11)</f>
        <v>143.23</v>
      </c>
      <c r="H11" s="94">
        <v>61.84</v>
      </c>
      <c r="I11" s="94">
        <v>24.34</v>
      </c>
      <c r="J11" s="94">
        <v>47.42</v>
      </c>
      <c r="K11" s="94">
        <v>9.63</v>
      </c>
      <c r="L11" s="48"/>
      <c r="M11" s="94"/>
      <c r="N11" s="94"/>
      <c r="O11" s="94"/>
      <c r="P11" s="94"/>
      <c r="Q11" s="94"/>
      <c r="R11" s="94"/>
      <c r="S11" s="48">
        <f t="shared" si="6"/>
        <v>24.41</v>
      </c>
      <c r="T11" s="94">
        <v>6.5</v>
      </c>
      <c r="U11" s="94"/>
      <c r="V11" s="94">
        <v>17.91</v>
      </c>
    </row>
    <row r="12" s="99" customFormat="1" ht="22.8" customHeight="1" spans="1:23">
      <c r="A12" s="110" t="s">
        <v>180</v>
      </c>
      <c r="B12" s="110"/>
      <c r="C12" s="110"/>
      <c r="D12" s="107">
        <v>208</v>
      </c>
      <c r="E12" s="104" t="s">
        <v>181</v>
      </c>
      <c r="F12" s="63">
        <v>22.63</v>
      </c>
      <c r="G12" s="100"/>
      <c r="H12" s="100"/>
      <c r="I12" s="100"/>
      <c r="J12" s="100"/>
      <c r="K12" s="100"/>
      <c r="L12" s="63">
        <f>SUM(M12:Q12)</f>
        <v>22.63</v>
      </c>
      <c r="M12" s="100">
        <v>20.74</v>
      </c>
      <c r="N12" s="100"/>
      <c r="O12" s="100"/>
      <c r="P12" s="100"/>
      <c r="Q12" s="100">
        <f>Q15+Q17</f>
        <v>1.89</v>
      </c>
      <c r="R12" s="100"/>
      <c r="S12" s="63"/>
      <c r="T12" s="100"/>
      <c r="U12" s="100"/>
      <c r="V12" s="100"/>
      <c r="W12"/>
    </row>
    <row r="13" s="99" customFormat="1" ht="22.8" customHeight="1" spans="1:23">
      <c r="A13" s="110" t="s">
        <v>180</v>
      </c>
      <c r="B13" s="110" t="s">
        <v>182</v>
      </c>
      <c r="C13" s="110"/>
      <c r="D13" s="107">
        <v>20805</v>
      </c>
      <c r="E13" s="104" t="s">
        <v>184</v>
      </c>
      <c r="F13" s="63">
        <v>20.74</v>
      </c>
      <c r="G13" s="100"/>
      <c r="H13" s="100"/>
      <c r="I13" s="100"/>
      <c r="J13" s="100"/>
      <c r="K13" s="100"/>
      <c r="L13" s="63">
        <f>SUM(M13:Q13)</f>
        <v>20.74</v>
      </c>
      <c r="M13" s="100">
        <v>20.74</v>
      </c>
      <c r="N13" s="100"/>
      <c r="O13" s="100"/>
      <c r="P13" s="100"/>
      <c r="Q13" s="100"/>
      <c r="R13" s="100"/>
      <c r="S13" s="63"/>
      <c r="T13" s="100"/>
      <c r="U13" s="100"/>
      <c r="V13" s="100"/>
      <c r="W13"/>
    </row>
    <row r="14" customFormat="1" ht="22.8" customHeight="1" spans="1:22">
      <c r="A14" s="111" t="s">
        <v>180</v>
      </c>
      <c r="B14" s="111" t="s">
        <v>182</v>
      </c>
      <c r="C14" s="111" t="s">
        <v>182</v>
      </c>
      <c r="D14" s="112">
        <v>2080505</v>
      </c>
      <c r="E14" s="103" t="s">
        <v>188</v>
      </c>
      <c r="F14" s="48">
        <v>20.74</v>
      </c>
      <c r="G14" s="94"/>
      <c r="H14" s="94"/>
      <c r="I14" s="94"/>
      <c r="J14" s="94"/>
      <c r="K14" s="94"/>
      <c r="L14" s="48">
        <f t="shared" ref="L14:L24" si="11">SUM(M14:Q14)</f>
        <v>20.74</v>
      </c>
      <c r="M14" s="94">
        <v>20.74</v>
      </c>
      <c r="N14" s="94"/>
      <c r="O14" s="94"/>
      <c r="P14" s="94"/>
      <c r="Q14" s="94"/>
      <c r="R14" s="94"/>
      <c r="S14" s="48"/>
      <c r="T14" s="94"/>
      <c r="U14" s="94"/>
      <c r="V14" s="94"/>
    </row>
    <row r="15" s="99" customFormat="1" ht="22.8" customHeight="1" spans="1:23">
      <c r="A15" s="110" t="s">
        <v>180</v>
      </c>
      <c r="B15" s="110" t="s">
        <v>189</v>
      </c>
      <c r="C15" s="110"/>
      <c r="D15" s="107">
        <v>20811</v>
      </c>
      <c r="E15" s="104" t="s">
        <v>191</v>
      </c>
      <c r="F15" s="63">
        <v>0.93</v>
      </c>
      <c r="G15" s="100"/>
      <c r="H15" s="100"/>
      <c r="I15" s="100"/>
      <c r="J15" s="100"/>
      <c r="K15" s="100"/>
      <c r="L15" s="63">
        <f t="shared" si="11"/>
        <v>0.93</v>
      </c>
      <c r="M15" s="100"/>
      <c r="N15" s="100"/>
      <c r="O15" s="100"/>
      <c r="P15" s="100"/>
      <c r="Q15" s="100">
        <v>0.93</v>
      </c>
      <c r="R15" s="100"/>
      <c r="S15" s="63"/>
      <c r="T15" s="100"/>
      <c r="U15" s="100"/>
      <c r="V15" s="100"/>
      <c r="W15"/>
    </row>
    <row r="16" customFormat="1" ht="22.8" customHeight="1" spans="1:22">
      <c r="A16" s="111" t="s">
        <v>180</v>
      </c>
      <c r="B16" s="111" t="s">
        <v>189</v>
      </c>
      <c r="C16" s="111" t="s">
        <v>192</v>
      </c>
      <c r="D16" s="112">
        <v>2081199</v>
      </c>
      <c r="E16" s="103" t="s">
        <v>194</v>
      </c>
      <c r="F16" s="48">
        <v>0.93</v>
      </c>
      <c r="G16" s="94"/>
      <c r="H16" s="94"/>
      <c r="I16" s="94"/>
      <c r="J16" s="94"/>
      <c r="K16" s="94"/>
      <c r="L16" s="48">
        <f t="shared" si="11"/>
        <v>0.93</v>
      </c>
      <c r="M16" s="94"/>
      <c r="N16" s="94"/>
      <c r="O16" s="94"/>
      <c r="P16" s="94"/>
      <c r="Q16" s="94">
        <v>0.93</v>
      </c>
      <c r="R16" s="94"/>
      <c r="S16" s="48"/>
      <c r="T16" s="94"/>
      <c r="U16" s="94"/>
      <c r="V16" s="94"/>
    </row>
    <row r="17" s="99" customFormat="1" ht="22.8" customHeight="1" spans="1:23">
      <c r="A17" s="110" t="s">
        <v>180</v>
      </c>
      <c r="B17" s="110">
        <v>99</v>
      </c>
      <c r="C17" s="110"/>
      <c r="D17" s="108">
        <v>20899</v>
      </c>
      <c r="E17" s="104" t="s">
        <v>196</v>
      </c>
      <c r="F17" s="63">
        <v>0.96</v>
      </c>
      <c r="G17" s="100"/>
      <c r="H17" s="100"/>
      <c r="I17" s="100"/>
      <c r="J17" s="100"/>
      <c r="K17" s="100"/>
      <c r="L17" s="63">
        <f t="shared" si="11"/>
        <v>0.96</v>
      </c>
      <c r="M17" s="100"/>
      <c r="N17" s="100"/>
      <c r="O17" s="100"/>
      <c r="P17" s="100"/>
      <c r="Q17" s="100">
        <v>0.96</v>
      </c>
      <c r="R17" s="100"/>
      <c r="S17" s="63"/>
      <c r="T17" s="100"/>
      <c r="U17" s="100"/>
      <c r="V17" s="100"/>
      <c r="W17"/>
    </row>
    <row r="18" customFormat="1" ht="22.8" customHeight="1" spans="1:22">
      <c r="A18" s="111" t="s">
        <v>180</v>
      </c>
      <c r="B18" s="111">
        <v>99</v>
      </c>
      <c r="C18" s="111">
        <v>99</v>
      </c>
      <c r="D18" s="113">
        <v>2089999</v>
      </c>
      <c r="E18" s="103" t="s">
        <v>196</v>
      </c>
      <c r="F18" s="48">
        <v>0.96</v>
      </c>
      <c r="G18" s="94"/>
      <c r="H18" s="94"/>
      <c r="I18" s="94"/>
      <c r="J18" s="94"/>
      <c r="K18" s="94"/>
      <c r="L18" s="48">
        <f t="shared" si="11"/>
        <v>0.96</v>
      </c>
      <c r="M18" s="94"/>
      <c r="N18" s="94"/>
      <c r="O18" s="94"/>
      <c r="P18" s="94"/>
      <c r="Q18" s="94">
        <v>0.96</v>
      </c>
      <c r="R18" s="94"/>
      <c r="S18" s="48"/>
      <c r="T18" s="94"/>
      <c r="U18" s="94"/>
      <c r="V18" s="94"/>
    </row>
    <row r="19" s="99" customFormat="1" ht="22.8" customHeight="1" spans="1:23">
      <c r="A19" s="110" t="s">
        <v>198</v>
      </c>
      <c r="B19" s="110"/>
      <c r="C19" s="110"/>
      <c r="D19" s="107">
        <v>210</v>
      </c>
      <c r="E19" s="104" t="s">
        <v>199</v>
      </c>
      <c r="F19" s="63">
        <v>8.14</v>
      </c>
      <c r="G19" s="100"/>
      <c r="H19" s="100"/>
      <c r="I19" s="100"/>
      <c r="J19" s="100"/>
      <c r="K19" s="100"/>
      <c r="L19" s="63">
        <f t="shared" si="11"/>
        <v>8.14</v>
      </c>
      <c r="M19" s="100"/>
      <c r="N19" s="100"/>
      <c r="O19" s="100">
        <v>8.14</v>
      </c>
      <c r="P19" s="100"/>
      <c r="Q19" s="100"/>
      <c r="R19" s="100"/>
      <c r="S19" s="63"/>
      <c r="T19" s="100"/>
      <c r="U19" s="100"/>
      <c r="V19" s="100"/>
      <c r="W19"/>
    </row>
    <row r="20" s="99" customFormat="1" ht="22.8" customHeight="1" spans="1:23">
      <c r="A20" s="110" t="s">
        <v>198</v>
      </c>
      <c r="B20" s="110" t="s">
        <v>189</v>
      </c>
      <c r="C20" s="110"/>
      <c r="D20" s="107">
        <v>21011</v>
      </c>
      <c r="E20" s="104" t="s">
        <v>201</v>
      </c>
      <c r="F20" s="63">
        <v>8.14</v>
      </c>
      <c r="G20" s="100"/>
      <c r="H20" s="100"/>
      <c r="I20" s="100"/>
      <c r="J20" s="100"/>
      <c r="K20" s="100"/>
      <c r="L20" s="63">
        <f t="shared" si="11"/>
        <v>8.14</v>
      </c>
      <c r="M20" s="100"/>
      <c r="N20" s="100"/>
      <c r="O20" s="100">
        <v>8.14</v>
      </c>
      <c r="P20" s="100"/>
      <c r="Q20" s="100"/>
      <c r="R20" s="100"/>
      <c r="S20" s="63"/>
      <c r="T20" s="100"/>
      <c r="U20" s="100"/>
      <c r="V20" s="100"/>
      <c r="W20"/>
    </row>
    <row r="21" customFormat="1" ht="22.8" customHeight="1" spans="1:22">
      <c r="A21" s="111" t="s">
        <v>198</v>
      </c>
      <c r="B21" s="111" t="s">
        <v>189</v>
      </c>
      <c r="C21" s="111" t="s">
        <v>174</v>
      </c>
      <c r="D21" s="112">
        <v>2101101</v>
      </c>
      <c r="E21" s="103" t="s">
        <v>203</v>
      </c>
      <c r="F21" s="48">
        <v>8.14</v>
      </c>
      <c r="G21" s="94"/>
      <c r="H21" s="94"/>
      <c r="I21" s="94"/>
      <c r="J21" s="94"/>
      <c r="K21" s="94"/>
      <c r="L21" s="48">
        <f t="shared" si="11"/>
        <v>8.14</v>
      </c>
      <c r="M21" s="94"/>
      <c r="N21" s="94"/>
      <c r="O21" s="94">
        <v>8.14</v>
      </c>
      <c r="P21" s="94"/>
      <c r="Q21" s="94"/>
      <c r="R21" s="94"/>
      <c r="S21" s="48"/>
      <c r="T21" s="94"/>
      <c r="U21" s="94"/>
      <c r="V21" s="94"/>
    </row>
    <row r="22" s="99" customFormat="1" ht="22.8" customHeight="1" spans="1:23">
      <c r="A22" s="110" t="s">
        <v>204</v>
      </c>
      <c r="B22" s="110"/>
      <c r="C22" s="110"/>
      <c r="D22" s="107">
        <v>221</v>
      </c>
      <c r="E22" s="104" t="s">
        <v>205</v>
      </c>
      <c r="F22" s="63">
        <v>15.56</v>
      </c>
      <c r="G22" s="100"/>
      <c r="H22" s="100"/>
      <c r="I22" s="100"/>
      <c r="J22" s="100"/>
      <c r="K22" s="100"/>
      <c r="L22" s="63"/>
      <c r="M22" s="100"/>
      <c r="N22" s="100"/>
      <c r="O22" s="100"/>
      <c r="P22" s="100"/>
      <c r="Q22" s="100"/>
      <c r="R22" s="100">
        <v>15.56</v>
      </c>
      <c r="S22" s="63"/>
      <c r="T22" s="100"/>
      <c r="U22" s="100"/>
      <c r="V22" s="100"/>
      <c r="W22"/>
    </row>
    <row r="23" s="99" customFormat="1" ht="22.8" customHeight="1" spans="1:23">
      <c r="A23" s="110" t="s">
        <v>204</v>
      </c>
      <c r="B23" s="110" t="s">
        <v>177</v>
      </c>
      <c r="C23" s="110"/>
      <c r="D23" s="107">
        <v>22102</v>
      </c>
      <c r="E23" s="104" t="s">
        <v>207</v>
      </c>
      <c r="F23" s="63">
        <v>15.56</v>
      </c>
      <c r="G23" s="100"/>
      <c r="H23" s="100"/>
      <c r="I23" s="100"/>
      <c r="J23" s="100"/>
      <c r="K23" s="100"/>
      <c r="L23" s="63"/>
      <c r="M23" s="100"/>
      <c r="N23" s="100"/>
      <c r="O23" s="100"/>
      <c r="P23" s="100"/>
      <c r="Q23" s="100"/>
      <c r="R23" s="100">
        <v>15.56</v>
      </c>
      <c r="S23" s="63"/>
      <c r="T23" s="100"/>
      <c r="U23" s="100"/>
      <c r="V23" s="100"/>
      <c r="W23"/>
    </row>
    <row r="24" customFormat="1" ht="22.8" customHeight="1" spans="1:22">
      <c r="A24" s="111" t="s">
        <v>204</v>
      </c>
      <c r="B24" s="111" t="s">
        <v>177</v>
      </c>
      <c r="C24" s="111" t="s">
        <v>174</v>
      </c>
      <c r="D24" s="112">
        <v>2210201</v>
      </c>
      <c r="E24" s="103" t="s">
        <v>209</v>
      </c>
      <c r="F24" s="48">
        <v>15.56</v>
      </c>
      <c r="G24" s="94"/>
      <c r="H24" s="94"/>
      <c r="I24" s="94"/>
      <c r="J24" s="94"/>
      <c r="K24" s="94"/>
      <c r="L24" s="48"/>
      <c r="M24" s="94"/>
      <c r="N24" s="94"/>
      <c r="O24" s="94"/>
      <c r="P24" s="94"/>
      <c r="Q24" s="94"/>
      <c r="R24" s="94">
        <v>15.56</v>
      </c>
      <c r="S24" s="48"/>
      <c r="T24" s="94"/>
      <c r="U24" s="94"/>
      <c r="V24" s="9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S6:S7 L6:L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45" zoomScaleNormal="145" workbookViewId="0">
      <selection activeCell="E18" sqref="E18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9"/>
      <c r="J1" s="92" t="s">
        <v>313</v>
      </c>
      <c r="K1" s="92"/>
    </row>
    <row r="2" ht="46.5" customHeight="1" spans="1:11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56" t="s">
        <v>35</v>
      </c>
      <c r="K3" s="56"/>
    </row>
    <row r="4" ht="23.25" customHeight="1" spans="1:11">
      <c r="A4" s="34" t="s">
        <v>159</v>
      </c>
      <c r="B4" s="34"/>
      <c r="C4" s="34"/>
      <c r="D4" s="34" t="s">
        <v>211</v>
      </c>
      <c r="E4" s="34" t="s">
        <v>212</v>
      </c>
      <c r="F4" s="34" t="s">
        <v>314</v>
      </c>
      <c r="G4" s="34" t="s">
        <v>315</v>
      </c>
      <c r="H4" s="34" t="s">
        <v>316</v>
      </c>
      <c r="I4" s="34" t="s">
        <v>317</v>
      </c>
      <c r="J4" s="34" t="s">
        <v>318</v>
      </c>
      <c r="K4" s="34" t="s">
        <v>319</v>
      </c>
    </row>
    <row r="5" ht="23.25" customHeight="1" spans="1:11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</row>
    <row r="6" ht="22.8" customHeight="1" spans="1:11">
      <c r="A6" s="64"/>
      <c r="B6" s="64"/>
      <c r="C6" s="64"/>
      <c r="D6" s="64"/>
      <c r="E6" s="64" t="s">
        <v>139</v>
      </c>
      <c r="F6" s="63">
        <f t="shared" ref="F6:F11" si="0">SUM(G6:K6)</f>
        <v>34</v>
      </c>
      <c r="G6" s="63"/>
      <c r="H6" s="63"/>
      <c r="I6" s="63"/>
      <c r="J6" s="63">
        <f>J7</f>
        <v>34</v>
      </c>
      <c r="K6" s="63"/>
    </row>
    <row r="7" ht="22.8" customHeight="1" spans="1:11">
      <c r="A7" s="64"/>
      <c r="B7" s="64"/>
      <c r="C7" s="64"/>
      <c r="D7" s="61">
        <v>106</v>
      </c>
      <c r="E7" s="62" t="s">
        <v>157</v>
      </c>
      <c r="F7" s="63">
        <f t="shared" si="0"/>
        <v>34</v>
      </c>
      <c r="G7" s="63">
        <v>0</v>
      </c>
      <c r="H7" s="63">
        <v>0</v>
      </c>
      <c r="I7" s="63">
        <v>0</v>
      </c>
      <c r="J7" s="63">
        <f>J8</f>
        <v>34</v>
      </c>
      <c r="K7" s="63">
        <v>0</v>
      </c>
    </row>
    <row r="8" ht="22.8" customHeight="1" spans="1:11">
      <c r="A8" s="64"/>
      <c r="B8" s="64"/>
      <c r="C8" s="64"/>
      <c r="D8" s="102">
        <v>106021</v>
      </c>
      <c r="E8" s="93" t="s">
        <v>3</v>
      </c>
      <c r="F8" s="63">
        <f t="shared" si="0"/>
        <v>34</v>
      </c>
      <c r="G8" s="63"/>
      <c r="H8" s="63"/>
      <c r="I8" s="63"/>
      <c r="J8" s="63">
        <f>J9</f>
        <v>34</v>
      </c>
      <c r="K8" s="63"/>
    </row>
    <row r="9" s="99" customFormat="1" ht="22.8" customHeight="1" spans="1:11">
      <c r="A9" s="101" t="s">
        <v>180</v>
      </c>
      <c r="B9" s="101"/>
      <c r="C9" s="101"/>
      <c r="D9" s="102">
        <v>208</v>
      </c>
      <c r="E9" s="64" t="s">
        <v>181</v>
      </c>
      <c r="F9" s="63">
        <f t="shared" si="0"/>
        <v>34</v>
      </c>
      <c r="G9" s="100"/>
      <c r="H9" s="100"/>
      <c r="I9" s="100"/>
      <c r="J9" s="100">
        <f>J10</f>
        <v>34</v>
      </c>
      <c r="K9" s="100"/>
    </row>
    <row r="10" s="99" customFormat="1" ht="22.8" customHeight="1" spans="1:11">
      <c r="A10" s="101" t="s">
        <v>180</v>
      </c>
      <c r="B10" s="101" t="s">
        <v>182</v>
      </c>
      <c r="C10" s="101"/>
      <c r="D10" s="102">
        <v>20805</v>
      </c>
      <c r="E10" s="64" t="s">
        <v>184</v>
      </c>
      <c r="F10" s="63">
        <f t="shared" si="0"/>
        <v>34</v>
      </c>
      <c r="G10" s="100"/>
      <c r="H10" s="100"/>
      <c r="I10" s="100"/>
      <c r="J10" s="100">
        <f>J11</f>
        <v>34</v>
      </c>
      <c r="K10" s="100"/>
    </row>
    <row r="11" customFormat="1" ht="22.8" customHeight="1" spans="1:11">
      <c r="A11" s="96" t="s">
        <v>180</v>
      </c>
      <c r="B11" s="96" t="s">
        <v>182</v>
      </c>
      <c r="C11" s="96" t="s">
        <v>174</v>
      </c>
      <c r="D11" s="90">
        <v>2080501</v>
      </c>
      <c r="E11" s="50" t="s">
        <v>186</v>
      </c>
      <c r="F11" s="48">
        <f t="shared" si="0"/>
        <v>34</v>
      </c>
      <c r="G11" s="94"/>
      <c r="H11" s="94"/>
      <c r="I11" s="94"/>
      <c r="J11" s="94">
        <v>34</v>
      </c>
      <c r="K11" s="94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0" zoomScaleNormal="130" topLeftCell="A2" workbookViewId="0">
      <selection activeCell="E16" sqref="E16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9"/>
      <c r="Q1" s="92" t="s">
        <v>320</v>
      </c>
      <c r="R1" s="92"/>
    </row>
    <row r="2" ht="40.5" customHeight="1" spans="1:18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56" t="s">
        <v>35</v>
      </c>
      <c r="R3" s="56"/>
    </row>
    <row r="4" ht="24.15" customHeight="1" spans="1:18">
      <c r="A4" s="34" t="s">
        <v>159</v>
      </c>
      <c r="B4" s="34"/>
      <c r="C4" s="34"/>
      <c r="D4" s="34" t="s">
        <v>211</v>
      </c>
      <c r="E4" s="34" t="s">
        <v>212</v>
      </c>
      <c r="F4" s="34" t="s">
        <v>314</v>
      </c>
      <c r="G4" s="34" t="s">
        <v>321</v>
      </c>
      <c r="H4" s="34" t="s">
        <v>285</v>
      </c>
      <c r="I4" s="34" t="s">
        <v>322</v>
      </c>
      <c r="J4" s="34" t="s">
        <v>323</v>
      </c>
      <c r="K4" s="34" t="s">
        <v>324</v>
      </c>
      <c r="L4" s="34" t="s">
        <v>325</v>
      </c>
      <c r="M4" s="34" t="s">
        <v>326</v>
      </c>
      <c r="N4" s="34" t="s">
        <v>316</v>
      </c>
      <c r="O4" s="34" t="s">
        <v>327</v>
      </c>
      <c r="P4" s="34" t="s">
        <v>328</v>
      </c>
      <c r="Q4" s="34" t="s">
        <v>317</v>
      </c>
      <c r="R4" s="34" t="s">
        <v>319</v>
      </c>
    </row>
    <row r="5" ht="21.6" customHeight="1" spans="1:18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22.8" customHeight="1" spans="1:18">
      <c r="A6" s="64"/>
      <c r="B6" s="64"/>
      <c r="C6" s="64"/>
      <c r="D6" s="64"/>
      <c r="E6" s="64" t="s">
        <v>139</v>
      </c>
      <c r="F6" s="63">
        <f t="shared" ref="F6:F10" si="0">F7</f>
        <v>34</v>
      </c>
      <c r="G6" s="63"/>
      <c r="H6" s="63">
        <f t="shared" ref="H6:H10" si="1">H7</f>
        <v>34</v>
      </c>
      <c r="I6" s="63"/>
      <c r="J6" s="63"/>
      <c r="K6" s="63"/>
      <c r="L6" s="63"/>
      <c r="M6" s="63"/>
      <c r="N6" s="63"/>
      <c r="O6" s="63"/>
      <c r="P6" s="63"/>
      <c r="Q6" s="63"/>
      <c r="R6" s="63"/>
    </row>
    <row r="7" ht="22.8" customHeight="1" spans="1:18">
      <c r="A7" s="64"/>
      <c r="B7" s="64"/>
      <c r="C7" s="64"/>
      <c r="D7" s="62">
        <v>106</v>
      </c>
      <c r="E7" s="62" t="s">
        <v>157</v>
      </c>
      <c r="F7" s="63">
        <f t="shared" si="0"/>
        <v>34</v>
      </c>
      <c r="G7" s="63">
        <v>0</v>
      </c>
      <c r="H7" s="63">
        <f t="shared" si="1"/>
        <v>34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</row>
    <row r="8" ht="22.8" customHeight="1" spans="1:18">
      <c r="A8" s="64"/>
      <c r="B8" s="64"/>
      <c r="C8" s="64"/>
      <c r="D8" s="93">
        <v>106021</v>
      </c>
      <c r="E8" s="93" t="s">
        <v>3</v>
      </c>
      <c r="F8" s="63">
        <f t="shared" si="0"/>
        <v>34</v>
      </c>
      <c r="G8" s="63"/>
      <c r="H8" s="63">
        <f t="shared" si="1"/>
        <v>34</v>
      </c>
      <c r="I8" s="63"/>
      <c r="J8" s="63"/>
      <c r="K8" s="63"/>
      <c r="L8" s="63"/>
      <c r="M8" s="63"/>
      <c r="N8" s="63"/>
      <c r="O8" s="63"/>
      <c r="P8" s="63"/>
      <c r="Q8" s="63"/>
      <c r="R8" s="63"/>
    </row>
    <row r="9" s="99" customFormat="1" ht="22.8" customHeight="1" spans="1:18">
      <c r="A9" s="101" t="s">
        <v>180</v>
      </c>
      <c r="B9" s="101"/>
      <c r="C9" s="101"/>
      <c r="D9" s="93">
        <v>208</v>
      </c>
      <c r="E9" s="64" t="s">
        <v>181</v>
      </c>
      <c r="F9" s="63">
        <f t="shared" si="0"/>
        <v>34</v>
      </c>
      <c r="G9" s="100"/>
      <c r="H9" s="100">
        <f t="shared" si="1"/>
        <v>34</v>
      </c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="99" customFormat="1" ht="22.8" customHeight="1" spans="1:18">
      <c r="A10" s="101" t="s">
        <v>180</v>
      </c>
      <c r="B10" s="101" t="s">
        <v>182</v>
      </c>
      <c r="C10" s="101"/>
      <c r="D10" s="93">
        <v>20805</v>
      </c>
      <c r="E10" s="64" t="s">
        <v>184</v>
      </c>
      <c r="F10" s="63">
        <f t="shared" si="0"/>
        <v>34</v>
      </c>
      <c r="G10" s="100"/>
      <c r="H10" s="100">
        <f t="shared" si="1"/>
        <v>34</v>
      </c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customFormat="1" ht="22.8" customHeight="1" spans="1:18">
      <c r="A11" s="96" t="s">
        <v>180</v>
      </c>
      <c r="B11" s="96" t="s">
        <v>182</v>
      </c>
      <c r="C11" s="96" t="s">
        <v>174</v>
      </c>
      <c r="D11" s="91">
        <v>2080501</v>
      </c>
      <c r="E11" s="50" t="s">
        <v>186</v>
      </c>
      <c r="F11" s="48">
        <f>SUM(G11:R11)</f>
        <v>34</v>
      </c>
      <c r="G11" s="94"/>
      <c r="H11" s="94">
        <v>34</v>
      </c>
      <c r="I11" s="94"/>
      <c r="J11" s="94"/>
      <c r="K11" s="94"/>
      <c r="L11" s="94"/>
      <c r="M11" s="94"/>
      <c r="N11" s="94"/>
      <c r="O11" s="94"/>
      <c r="P11" s="94"/>
      <c r="Q11" s="94"/>
      <c r="R11" s="9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I8" sqref="I8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59"/>
      <c r="S1" s="92" t="s">
        <v>329</v>
      </c>
      <c r="T1" s="92"/>
    </row>
    <row r="2" ht="36.15" customHeight="1" spans="1:20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6" t="s">
        <v>35</v>
      </c>
      <c r="T3" s="56"/>
    </row>
    <row r="4" ht="28.5" customHeight="1" spans="1:20">
      <c r="A4" s="34" t="s">
        <v>159</v>
      </c>
      <c r="B4" s="34"/>
      <c r="C4" s="34"/>
      <c r="D4" s="34" t="s">
        <v>211</v>
      </c>
      <c r="E4" s="34" t="s">
        <v>212</v>
      </c>
      <c r="F4" s="34" t="s">
        <v>314</v>
      </c>
      <c r="G4" s="34" t="s">
        <v>215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218</v>
      </c>
      <c r="S4" s="34"/>
      <c r="T4" s="34"/>
    </row>
    <row r="5" ht="36.15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139</v>
      </c>
      <c r="H5" s="34" t="s">
        <v>330</v>
      </c>
      <c r="I5" s="34" t="s">
        <v>331</v>
      </c>
      <c r="J5" s="34" t="s">
        <v>301</v>
      </c>
      <c r="K5" s="34" t="s">
        <v>332</v>
      </c>
      <c r="L5" s="34" t="s">
        <v>333</v>
      </c>
      <c r="M5" s="34" t="s">
        <v>291</v>
      </c>
      <c r="N5" s="34" t="s">
        <v>334</v>
      </c>
      <c r="O5" s="34" t="s">
        <v>335</v>
      </c>
      <c r="P5" s="34" t="s">
        <v>336</v>
      </c>
      <c r="Q5" s="34" t="s">
        <v>293</v>
      </c>
      <c r="R5" s="34" t="s">
        <v>139</v>
      </c>
      <c r="S5" s="34" t="s">
        <v>287</v>
      </c>
      <c r="T5" s="34" t="s">
        <v>305</v>
      </c>
    </row>
    <row r="6" ht="22.8" customHeight="1" spans="1:20">
      <c r="A6" s="64"/>
      <c r="B6" s="64"/>
      <c r="C6" s="64"/>
      <c r="D6" s="64"/>
      <c r="E6" s="64" t="s">
        <v>139</v>
      </c>
      <c r="F6" s="100">
        <f t="shared" ref="F6:F10" si="0">F7</f>
        <v>23.4</v>
      </c>
      <c r="G6" s="100">
        <f t="shared" ref="G6:G10" si="1">G7</f>
        <v>23.4</v>
      </c>
      <c r="H6" s="100">
        <f t="shared" ref="H6:H10" si="2">H7</f>
        <v>5.5</v>
      </c>
      <c r="I6" s="100"/>
      <c r="J6" s="100">
        <f t="shared" ref="J6:J10" si="3">J7</f>
        <v>2</v>
      </c>
      <c r="K6" s="100"/>
      <c r="L6" s="100"/>
      <c r="M6" s="100">
        <f t="shared" ref="M6:M10" si="4">M7</f>
        <v>1</v>
      </c>
      <c r="N6" s="100"/>
      <c r="O6" s="100"/>
      <c r="P6" s="100"/>
      <c r="Q6" s="100">
        <f t="shared" ref="Q6:Q10" si="5">Q7</f>
        <v>14.9</v>
      </c>
      <c r="R6" s="100"/>
      <c r="S6" s="100"/>
      <c r="T6" s="100"/>
    </row>
    <row r="7" ht="22.8" customHeight="1" spans="1:20">
      <c r="A7" s="64"/>
      <c r="B7" s="64"/>
      <c r="C7" s="64"/>
      <c r="D7" s="61">
        <v>106</v>
      </c>
      <c r="E7" s="62" t="s">
        <v>157</v>
      </c>
      <c r="F7" s="100">
        <f t="shared" si="0"/>
        <v>23.4</v>
      </c>
      <c r="G7" s="100">
        <f t="shared" si="1"/>
        <v>23.4</v>
      </c>
      <c r="H7" s="100">
        <f t="shared" si="2"/>
        <v>5.5</v>
      </c>
      <c r="I7" s="100">
        <v>0</v>
      </c>
      <c r="J7" s="100">
        <f t="shared" si="3"/>
        <v>2</v>
      </c>
      <c r="K7" s="100">
        <v>0</v>
      </c>
      <c r="L7" s="100">
        <v>0</v>
      </c>
      <c r="M7" s="100">
        <f t="shared" si="4"/>
        <v>1</v>
      </c>
      <c r="N7" s="100">
        <v>0</v>
      </c>
      <c r="O7" s="100">
        <v>0</v>
      </c>
      <c r="P7" s="100">
        <v>0</v>
      </c>
      <c r="Q7" s="100">
        <f t="shared" si="5"/>
        <v>14.9</v>
      </c>
      <c r="R7" s="100">
        <v>0</v>
      </c>
      <c r="S7" s="100">
        <v>0</v>
      </c>
      <c r="T7" s="100">
        <v>0</v>
      </c>
    </row>
    <row r="8" ht="22.8" customHeight="1" spans="1:20">
      <c r="A8" s="64"/>
      <c r="B8" s="64"/>
      <c r="C8" s="64"/>
      <c r="D8" s="102">
        <v>106021</v>
      </c>
      <c r="E8" s="93" t="s">
        <v>3</v>
      </c>
      <c r="F8" s="100">
        <f t="shared" si="0"/>
        <v>23.4</v>
      </c>
      <c r="G8" s="100">
        <f t="shared" si="1"/>
        <v>23.4</v>
      </c>
      <c r="H8" s="100">
        <f t="shared" si="2"/>
        <v>5.5</v>
      </c>
      <c r="I8" s="100"/>
      <c r="J8" s="100">
        <f t="shared" si="3"/>
        <v>2</v>
      </c>
      <c r="K8" s="100"/>
      <c r="L8" s="100"/>
      <c r="M8" s="100">
        <f t="shared" si="4"/>
        <v>1</v>
      </c>
      <c r="N8" s="100"/>
      <c r="O8" s="100"/>
      <c r="P8" s="100"/>
      <c r="Q8" s="100">
        <f t="shared" si="5"/>
        <v>14.9</v>
      </c>
      <c r="R8" s="100"/>
      <c r="S8" s="100"/>
      <c r="T8" s="100"/>
    </row>
    <row r="9" s="99" customFormat="1" ht="22.8" customHeight="1" spans="1:20">
      <c r="A9" s="101">
        <v>201</v>
      </c>
      <c r="B9" s="101"/>
      <c r="C9" s="101"/>
      <c r="D9" s="102" t="s">
        <v>170</v>
      </c>
      <c r="E9" s="64" t="s">
        <v>171</v>
      </c>
      <c r="F9" s="63">
        <f t="shared" si="0"/>
        <v>23.4</v>
      </c>
      <c r="G9" s="100">
        <f t="shared" si="1"/>
        <v>23.4</v>
      </c>
      <c r="H9" s="100">
        <f t="shared" si="2"/>
        <v>5.5</v>
      </c>
      <c r="I9" s="100"/>
      <c r="J9" s="100">
        <f t="shared" si="3"/>
        <v>2</v>
      </c>
      <c r="K9" s="100"/>
      <c r="L9" s="100"/>
      <c r="M9" s="100">
        <f t="shared" si="4"/>
        <v>1</v>
      </c>
      <c r="N9" s="100"/>
      <c r="O9" s="100"/>
      <c r="P9" s="100"/>
      <c r="Q9" s="100">
        <f t="shared" si="5"/>
        <v>14.9</v>
      </c>
      <c r="R9" s="100"/>
      <c r="S9" s="100"/>
      <c r="T9" s="100"/>
    </row>
    <row r="10" s="99" customFormat="1" ht="22.8" customHeight="1" spans="1:20">
      <c r="A10" s="101" t="s">
        <v>170</v>
      </c>
      <c r="B10" s="101">
        <v>34</v>
      </c>
      <c r="C10" s="101"/>
      <c r="D10" s="102" t="s">
        <v>172</v>
      </c>
      <c r="E10" s="64" t="s">
        <v>173</v>
      </c>
      <c r="F10" s="63">
        <f t="shared" si="0"/>
        <v>23.4</v>
      </c>
      <c r="G10" s="100">
        <f t="shared" si="1"/>
        <v>23.4</v>
      </c>
      <c r="H10" s="100">
        <f t="shared" si="2"/>
        <v>5.5</v>
      </c>
      <c r="I10" s="100"/>
      <c r="J10" s="100">
        <f t="shared" si="3"/>
        <v>2</v>
      </c>
      <c r="K10" s="100"/>
      <c r="L10" s="100"/>
      <c r="M10" s="100">
        <f t="shared" si="4"/>
        <v>1</v>
      </c>
      <c r="N10" s="100"/>
      <c r="O10" s="100"/>
      <c r="P10" s="100"/>
      <c r="Q10" s="100">
        <f t="shared" si="5"/>
        <v>14.9</v>
      </c>
      <c r="R10" s="100"/>
      <c r="S10" s="100"/>
      <c r="T10" s="100"/>
    </row>
    <row r="11" customFormat="1" ht="22.8" customHeight="1" spans="1:20">
      <c r="A11" s="96" t="s">
        <v>170</v>
      </c>
      <c r="B11" s="96">
        <v>34</v>
      </c>
      <c r="C11" s="96" t="s">
        <v>174</v>
      </c>
      <c r="D11" s="90" t="s">
        <v>175</v>
      </c>
      <c r="E11" s="50" t="s">
        <v>176</v>
      </c>
      <c r="F11" s="48">
        <f>G11+R11</f>
        <v>23.4</v>
      </c>
      <c r="G11" s="94">
        <f>SUM(H11:Q11)</f>
        <v>23.4</v>
      </c>
      <c r="H11" s="94">
        <v>5.5</v>
      </c>
      <c r="I11" s="94"/>
      <c r="J11" s="94">
        <v>2</v>
      </c>
      <c r="K11" s="94"/>
      <c r="L11" s="94"/>
      <c r="M11" s="94">
        <v>1</v>
      </c>
      <c r="N11" s="94"/>
      <c r="O11" s="94"/>
      <c r="P11" s="94"/>
      <c r="Q11" s="94">
        <v>14.9</v>
      </c>
      <c r="R11" s="94"/>
      <c r="S11" s="94"/>
      <c r="T11" s="9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workbookViewId="0">
      <selection activeCell="G17" sqref="G17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59"/>
      <c r="AF1" s="92" t="s">
        <v>337</v>
      </c>
      <c r="AG1" s="92"/>
    </row>
    <row r="2" ht="43.95" customHeight="1" spans="1:33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15" customHeight="1" spans="1:33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56" t="s">
        <v>35</v>
      </c>
      <c r="AG3" s="56"/>
    </row>
    <row r="4" ht="25.05" customHeight="1" spans="1:33">
      <c r="A4" s="34" t="s">
        <v>159</v>
      </c>
      <c r="B4" s="34"/>
      <c r="C4" s="34"/>
      <c r="D4" s="34" t="s">
        <v>211</v>
      </c>
      <c r="E4" s="34" t="s">
        <v>212</v>
      </c>
      <c r="F4" s="34" t="s">
        <v>338</v>
      </c>
      <c r="G4" s="34" t="s">
        <v>299</v>
      </c>
      <c r="H4" s="34" t="s">
        <v>289</v>
      </c>
      <c r="I4" s="34" t="s">
        <v>339</v>
      </c>
      <c r="J4" s="34" t="s">
        <v>340</v>
      </c>
      <c r="K4" s="34" t="s">
        <v>341</v>
      </c>
      <c r="L4" s="34" t="s">
        <v>342</v>
      </c>
      <c r="M4" s="34" t="s">
        <v>297</v>
      </c>
      <c r="N4" s="34" t="s">
        <v>343</v>
      </c>
      <c r="O4" s="34" t="s">
        <v>344</v>
      </c>
      <c r="P4" s="34" t="s">
        <v>295</v>
      </c>
      <c r="Q4" s="34" t="s">
        <v>334</v>
      </c>
      <c r="R4" s="34" t="s">
        <v>336</v>
      </c>
      <c r="S4" s="34" t="s">
        <v>345</v>
      </c>
      <c r="T4" s="34" t="s">
        <v>331</v>
      </c>
      <c r="U4" s="34" t="s">
        <v>301</v>
      </c>
      <c r="V4" s="34" t="s">
        <v>291</v>
      </c>
      <c r="W4" s="34" t="s">
        <v>346</v>
      </c>
      <c r="X4" s="34" t="s">
        <v>347</v>
      </c>
      <c r="Y4" s="34" t="s">
        <v>348</v>
      </c>
      <c r="Z4" s="34" t="s">
        <v>349</v>
      </c>
      <c r="AA4" s="34" t="s">
        <v>333</v>
      </c>
      <c r="AB4" s="34" t="s">
        <v>350</v>
      </c>
      <c r="AC4" s="34" t="s">
        <v>351</v>
      </c>
      <c r="AD4" s="34" t="s">
        <v>335</v>
      </c>
      <c r="AE4" s="34" t="s">
        <v>352</v>
      </c>
      <c r="AF4" s="34" t="s">
        <v>353</v>
      </c>
      <c r="AG4" s="34" t="s">
        <v>293</v>
      </c>
    </row>
    <row r="5" ht="21.6" customHeight="1" spans="1:33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ht="22.8" customHeight="1" spans="1:33">
      <c r="A6" s="36"/>
      <c r="B6" s="47"/>
      <c r="C6" s="47"/>
      <c r="D6" s="50"/>
      <c r="E6" s="50" t="s">
        <v>139</v>
      </c>
      <c r="F6" s="100">
        <f t="shared" ref="F6:F11" si="0">SUM(G6:AG6)</f>
        <v>23.4</v>
      </c>
      <c r="G6" s="100">
        <f t="shared" ref="G6:G10" si="1">G7</f>
        <v>1</v>
      </c>
      <c r="H6" s="100">
        <f t="shared" ref="H6:H10" si="2">H7</f>
        <v>3</v>
      </c>
      <c r="I6" s="100"/>
      <c r="J6" s="100"/>
      <c r="K6" s="100"/>
      <c r="L6" s="100"/>
      <c r="M6" s="100">
        <f t="shared" ref="M6:M10" si="3">M7</f>
        <v>1</v>
      </c>
      <c r="N6" s="100"/>
      <c r="O6" s="100"/>
      <c r="P6" s="100">
        <f t="shared" ref="P6:P10" si="4">P7</f>
        <v>0.5</v>
      </c>
      <c r="Q6" s="100"/>
      <c r="R6" s="100"/>
      <c r="S6" s="100"/>
      <c r="T6" s="100"/>
      <c r="U6" s="100">
        <f t="shared" ref="U6:U10" si="5">U7</f>
        <v>2</v>
      </c>
      <c r="V6" s="100">
        <f t="shared" ref="V6:V10" si="6">V7</f>
        <v>1</v>
      </c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>
        <f t="shared" ref="AG6:AG10" si="7">AG7</f>
        <v>14.9</v>
      </c>
    </row>
    <row r="7" ht="22.8" customHeight="1" spans="1:33">
      <c r="A7" s="64"/>
      <c r="B7" s="64"/>
      <c r="C7" s="64"/>
      <c r="D7" s="62">
        <v>106</v>
      </c>
      <c r="E7" s="62" t="s">
        <v>157</v>
      </c>
      <c r="F7" s="100">
        <f t="shared" si="0"/>
        <v>23.4</v>
      </c>
      <c r="G7" s="100">
        <f t="shared" si="1"/>
        <v>1</v>
      </c>
      <c r="H7" s="100">
        <f t="shared" si="2"/>
        <v>3</v>
      </c>
      <c r="I7" s="100"/>
      <c r="J7" s="100"/>
      <c r="K7" s="100"/>
      <c r="L7" s="100"/>
      <c r="M7" s="100">
        <f t="shared" si="3"/>
        <v>1</v>
      </c>
      <c r="N7" s="100"/>
      <c r="O7" s="100"/>
      <c r="P7" s="100">
        <f t="shared" si="4"/>
        <v>0.5</v>
      </c>
      <c r="Q7" s="100"/>
      <c r="R7" s="100"/>
      <c r="S7" s="100"/>
      <c r="T7" s="100"/>
      <c r="U7" s="100">
        <f t="shared" si="5"/>
        <v>2</v>
      </c>
      <c r="V7" s="100">
        <f t="shared" si="6"/>
        <v>1</v>
      </c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>
        <f t="shared" si="7"/>
        <v>14.9</v>
      </c>
    </row>
    <row r="8" ht="23" customHeight="1" spans="1:33">
      <c r="A8" s="64"/>
      <c r="B8" s="64"/>
      <c r="C8" s="64"/>
      <c r="D8" s="93">
        <v>106021</v>
      </c>
      <c r="E8" s="93" t="s">
        <v>3</v>
      </c>
      <c r="F8" s="100">
        <f t="shared" si="0"/>
        <v>23.4</v>
      </c>
      <c r="G8" s="100">
        <f t="shared" si="1"/>
        <v>1</v>
      </c>
      <c r="H8" s="100">
        <f t="shared" si="2"/>
        <v>3</v>
      </c>
      <c r="I8" s="100"/>
      <c r="J8" s="100"/>
      <c r="K8" s="100"/>
      <c r="L8" s="100"/>
      <c r="M8" s="100">
        <f t="shared" si="3"/>
        <v>1</v>
      </c>
      <c r="N8" s="100"/>
      <c r="O8" s="100"/>
      <c r="P8" s="100">
        <f t="shared" si="4"/>
        <v>0.5</v>
      </c>
      <c r="Q8" s="100"/>
      <c r="R8" s="100"/>
      <c r="S8" s="100"/>
      <c r="T8" s="100"/>
      <c r="U8" s="100">
        <f t="shared" si="5"/>
        <v>2</v>
      </c>
      <c r="V8" s="100">
        <f t="shared" si="6"/>
        <v>1</v>
      </c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>
        <f t="shared" si="7"/>
        <v>14.9</v>
      </c>
    </row>
    <row r="9" s="99" customFormat="1" ht="22.8" customHeight="1" spans="1:33">
      <c r="A9" s="101">
        <v>201</v>
      </c>
      <c r="B9" s="101"/>
      <c r="C9" s="101"/>
      <c r="D9" s="93" t="s">
        <v>170</v>
      </c>
      <c r="E9" s="64" t="s">
        <v>171</v>
      </c>
      <c r="F9" s="100">
        <f t="shared" si="0"/>
        <v>23.4</v>
      </c>
      <c r="G9" s="100">
        <f t="shared" si="1"/>
        <v>1</v>
      </c>
      <c r="H9" s="100">
        <f t="shared" si="2"/>
        <v>3</v>
      </c>
      <c r="I9" s="100"/>
      <c r="J9" s="100"/>
      <c r="K9" s="100"/>
      <c r="L9" s="100"/>
      <c r="M9" s="100">
        <f t="shared" si="3"/>
        <v>1</v>
      </c>
      <c r="N9" s="100"/>
      <c r="O9" s="100"/>
      <c r="P9" s="100">
        <f t="shared" si="4"/>
        <v>0.5</v>
      </c>
      <c r="Q9" s="100"/>
      <c r="R9" s="100"/>
      <c r="S9" s="100"/>
      <c r="T9" s="100"/>
      <c r="U9" s="100">
        <f t="shared" si="5"/>
        <v>2</v>
      </c>
      <c r="V9" s="100">
        <f t="shared" si="6"/>
        <v>1</v>
      </c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>
        <f t="shared" si="7"/>
        <v>14.9</v>
      </c>
    </row>
    <row r="10" s="99" customFormat="1" ht="22.8" customHeight="1" spans="1:33">
      <c r="A10" s="101" t="s">
        <v>170</v>
      </c>
      <c r="B10" s="101">
        <v>34</v>
      </c>
      <c r="C10" s="101"/>
      <c r="D10" s="93" t="s">
        <v>172</v>
      </c>
      <c r="E10" s="64" t="s">
        <v>173</v>
      </c>
      <c r="F10" s="100">
        <f t="shared" si="0"/>
        <v>23.4</v>
      </c>
      <c r="G10" s="100">
        <f t="shared" si="1"/>
        <v>1</v>
      </c>
      <c r="H10" s="100">
        <f t="shared" si="2"/>
        <v>3</v>
      </c>
      <c r="I10" s="100"/>
      <c r="J10" s="100"/>
      <c r="K10" s="100"/>
      <c r="L10" s="100"/>
      <c r="M10" s="100">
        <f t="shared" si="3"/>
        <v>1</v>
      </c>
      <c r="N10" s="100"/>
      <c r="O10" s="100"/>
      <c r="P10" s="100">
        <f t="shared" si="4"/>
        <v>0.5</v>
      </c>
      <c r="Q10" s="100"/>
      <c r="R10" s="100"/>
      <c r="S10" s="100"/>
      <c r="T10" s="100"/>
      <c r="U10" s="100">
        <f t="shared" si="5"/>
        <v>2</v>
      </c>
      <c r="V10" s="100">
        <f t="shared" si="6"/>
        <v>1</v>
      </c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>
        <f t="shared" si="7"/>
        <v>14.9</v>
      </c>
    </row>
    <row r="11" customFormat="1" ht="22.8" customHeight="1" spans="1:33">
      <c r="A11" s="96" t="s">
        <v>170</v>
      </c>
      <c r="B11" s="96">
        <v>34</v>
      </c>
      <c r="C11" s="96" t="s">
        <v>174</v>
      </c>
      <c r="D11" s="91" t="s">
        <v>175</v>
      </c>
      <c r="E11" s="50" t="s">
        <v>176</v>
      </c>
      <c r="F11" s="94">
        <f t="shared" si="0"/>
        <v>23.4</v>
      </c>
      <c r="G11" s="94">
        <v>1</v>
      </c>
      <c r="H11" s="94">
        <v>3</v>
      </c>
      <c r="I11" s="94"/>
      <c r="J11" s="94"/>
      <c r="K11" s="94"/>
      <c r="L11" s="94"/>
      <c r="M11" s="94">
        <v>1</v>
      </c>
      <c r="N11" s="94"/>
      <c r="O11" s="94"/>
      <c r="P11" s="94">
        <v>0.5</v>
      </c>
      <c r="Q11" s="94"/>
      <c r="R11" s="94"/>
      <c r="S11" s="94"/>
      <c r="T11" s="94"/>
      <c r="U11" s="94">
        <v>2</v>
      </c>
      <c r="V11" s="94">
        <v>1</v>
      </c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>
        <v>14.9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B14" sqref="B14"/>
    </sheetView>
  </sheetViews>
  <sheetFormatPr defaultColWidth="10" defaultRowHeight="13.5" outlineLevelRow="7" outlineLevelCol="7"/>
  <cols>
    <col min="1" max="1" width="6.983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9"/>
      <c r="H1" s="26" t="s">
        <v>354</v>
      </c>
    </row>
    <row r="2" ht="33.6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56" t="s">
        <v>35</v>
      </c>
      <c r="H3" s="56"/>
    </row>
    <row r="4" ht="23.25" customHeight="1" spans="1:8">
      <c r="A4" s="34" t="s">
        <v>355</v>
      </c>
      <c r="B4" s="34" t="s">
        <v>356</v>
      </c>
      <c r="C4" s="34" t="s">
        <v>357</v>
      </c>
      <c r="D4" s="34" t="s">
        <v>358</v>
      </c>
      <c r="E4" s="34" t="s">
        <v>359</v>
      </c>
      <c r="F4" s="34"/>
      <c r="G4" s="34"/>
      <c r="H4" s="34" t="s">
        <v>291</v>
      </c>
    </row>
    <row r="5" ht="25.8" customHeight="1" spans="1:8">
      <c r="A5" s="34"/>
      <c r="B5" s="34"/>
      <c r="C5" s="34"/>
      <c r="D5" s="34"/>
      <c r="E5" s="34" t="s">
        <v>141</v>
      </c>
      <c r="F5" s="34" t="s">
        <v>360</v>
      </c>
      <c r="G5" s="34" t="s">
        <v>361</v>
      </c>
      <c r="H5" s="34"/>
    </row>
    <row r="6" ht="22.8" customHeight="1" spans="1:8">
      <c r="A6" s="64"/>
      <c r="B6" s="64" t="s">
        <v>139</v>
      </c>
      <c r="C6" s="63">
        <v>1</v>
      </c>
      <c r="D6" s="63"/>
      <c r="E6" s="63"/>
      <c r="F6" s="63"/>
      <c r="G6" s="63"/>
      <c r="H6" s="63">
        <v>1</v>
      </c>
    </row>
    <row r="7" ht="22.8" customHeight="1" spans="1:8">
      <c r="A7" s="61">
        <v>106</v>
      </c>
      <c r="B7" s="62" t="s">
        <v>157</v>
      </c>
      <c r="C7" s="63">
        <v>1</v>
      </c>
      <c r="D7" s="63">
        <v>0</v>
      </c>
      <c r="E7" s="63">
        <v>0</v>
      </c>
      <c r="F7" s="63">
        <v>0</v>
      </c>
      <c r="G7" s="63">
        <v>0</v>
      </c>
      <c r="H7" s="63">
        <v>1</v>
      </c>
    </row>
    <row r="8" ht="22.8" customHeight="1" spans="1:8">
      <c r="A8" s="90">
        <v>106021</v>
      </c>
      <c r="B8" s="91" t="s">
        <v>3</v>
      </c>
      <c r="C8" s="94">
        <v>1</v>
      </c>
      <c r="D8" s="94"/>
      <c r="E8" s="48"/>
      <c r="F8" s="94"/>
      <c r="G8" s="94"/>
      <c r="H8" s="94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H16" sqref="H16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9"/>
      <c r="H1" s="26" t="s">
        <v>362</v>
      </c>
    </row>
    <row r="2" ht="38.85" customHeight="1" spans="1:8">
      <c r="A2" s="30" t="s">
        <v>23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56" t="s">
        <v>35</v>
      </c>
      <c r="H3" s="56"/>
    </row>
    <row r="4" ht="23.25" customHeight="1" spans="1:8">
      <c r="A4" s="34" t="s">
        <v>160</v>
      </c>
      <c r="B4" s="34" t="s">
        <v>161</v>
      </c>
      <c r="C4" s="34" t="s">
        <v>139</v>
      </c>
      <c r="D4" s="34" t="s">
        <v>363</v>
      </c>
      <c r="E4" s="34"/>
      <c r="F4" s="34"/>
      <c r="G4" s="34"/>
      <c r="H4" s="34" t="s">
        <v>163</v>
      </c>
    </row>
    <row r="5" ht="19.8" customHeight="1" spans="1:8">
      <c r="A5" s="34"/>
      <c r="B5" s="34"/>
      <c r="C5" s="34"/>
      <c r="D5" s="34" t="s">
        <v>141</v>
      </c>
      <c r="E5" s="34" t="s">
        <v>252</v>
      </c>
      <c r="F5" s="34"/>
      <c r="G5" s="34" t="s">
        <v>253</v>
      </c>
      <c r="H5" s="34"/>
    </row>
    <row r="6" ht="27.6" customHeight="1" spans="1:8">
      <c r="A6" s="34"/>
      <c r="B6" s="34"/>
      <c r="C6" s="34"/>
      <c r="D6" s="34"/>
      <c r="E6" s="34" t="s">
        <v>230</v>
      </c>
      <c r="F6" s="34" t="s">
        <v>222</v>
      </c>
      <c r="G6" s="34"/>
      <c r="H6" s="34"/>
    </row>
    <row r="7" ht="22.8" customHeight="1" spans="1:8">
      <c r="A7" s="64"/>
      <c r="B7" s="36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93"/>
      <c r="B9" s="93"/>
      <c r="C9" s="63"/>
      <c r="D9" s="63"/>
      <c r="E9" s="63"/>
      <c r="F9" s="63"/>
      <c r="G9" s="63"/>
      <c r="H9" s="63"/>
    </row>
    <row r="10" ht="22.8" customHeight="1" spans="1:8">
      <c r="A10" s="93"/>
      <c r="B10" s="93"/>
      <c r="C10" s="63"/>
      <c r="D10" s="63"/>
      <c r="E10" s="63"/>
      <c r="F10" s="63"/>
      <c r="G10" s="63"/>
      <c r="H10" s="63"/>
    </row>
    <row r="11" ht="22.8" customHeight="1" spans="1:8">
      <c r="A11" s="93"/>
      <c r="B11" s="93"/>
      <c r="C11" s="63"/>
      <c r="D11" s="63"/>
      <c r="E11" s="63"/>
      <c r="F11" s="63"/>
      <c r="G11" s="63"/>
      <c r="H11" s="63"/>
    </row>
    <row r="12" ht="22.8" customHeight="1" spans="1:8">
      <c r="A12" s="91"/>
      <c r="B12" s="91"/>
      <c r="C12" s="48"/>
      <c r="D12" s="48"/>
      <c r="E12" s="94"/>
      <c r="F12" s="94"/>
      <c r="G12" s="94"/>
      <c r="H12" s="94"/>
    </row>
    <row r="13" spans="1:1">
      <c r="A13" t="s">
        <v>364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F20" sqref="F20"/>
    </sheetView>
  </sheetViews>
  <sheetFormatPr defaultColWidth="10" defaultRowHeight="13.5" outlineLevelCol="2"/>
  <cols>
    <col min="1" max="1" width="6.33333333333333" style="169" customWidth="1"/>
    <col min="2" max="2" width="9.88333333333333" style="169" customWidth="1"/>
    <col min="3" max="3" width="52.3333333333333" style="169" customWidth="1"/>
    <col min="4" max="16384" width="10" style="169"/>
  </cols>
  <sheetData>
    <row r="1" ht="32.7" customHeight="1" spans="1:3">
      <c r="A1" s="170"/>
      <c r="B1" s="199" t="s">
        <v>5</v>
      </c>
      <c r="C1" s="199"/>
    </row>
    <row r="2" ht="25.05" customHeight="1" spans="2:3">
      <c r="B2" s="199"/>
      <c r="C2" s="199"/>
    </row>
    <row r="3" ht="31.05" customHeight="1" spans="2:3">
      <c r="B3" s="200" t="s">
        <v>6</v>
      </c>
      <c r="C3" s="200"/>
    </row>
    <row r="4" ht="32.55" customHeight="1" spans="2:3">
      <c r="B4" s="201">
        <v>1</v>
      </c>
      <c r="C4" s="202" t="s">
        <v>7</v>
      </c>
    </row>
    <row r="5" ht="32.55" customHeight="1" spans="2:3">
      <c r="B5" s="201">
        <v>2</v>
      </c>
      <c r="C5" s="202" t="s">
        <v>8</v>
      </c>
    </row>
    <row r="6" ht="32.55" customHeight="1" spans="2:3">
      <c r="B6" s="201">
        <v>3</v>
      </c>
      <c r="C6" s="202" t="s">
        <v>9</v>
      </c>
    </row>
    <row r="7" ht="32.55" customHeight="1" spans="2:3">
      <c r="B7" s="201">
        <v>4</v>
      </c>
      <c r="C7" s="202" t="s">
        <v>10</v>
      </c>
    </row>
    <row r="8" ht="32.55" customHeight="1" spans="2:3">
      <c r="B8" s="201">
        <v>5</v>
      </c>
      <c r="C8" s="202" t="s">
        <v>11</v>
      </c>
    </row>
    <row r="9" ht="32.55" customHeight="1" spans="2:3">
      <c r="B9" s="201">
        <v>6</v>
      </c>
      <c r="C9" s="202" t="s">
        <v>12</v>
      </c>
    </row>
    <row r="10" ht="32.55" customHeight="1" spans="2:3">
      <c r="B10" s="201">
        <v>7</v>
      </c>
      <c r="C10" s="202" t="s">
        <v>13</v>
      </c>
    </row>
    <row r="11" ht="32.55" customHeight="1" spans="2:3">
      <c r="B11" s="201">
        <v>8</v>
      </c>
      <c r="C11" s="202" t="s">
        <v>14</v>
      </c>
    </row>
    <row r="12" ht="32.55" customHeight="1" spans="2:3">
      <c r="B12" s="201">
        <v>9</v>
      </c>
      <c r="C12" s="202" t="s">
        <v>15</v>
      </c>
    </row>
    <row r="13" ht="32.55" customHeight="1" spans="2:3">
      <c r="B13" s="201">
        <v>10</v>
      </c>
      <c r="C13" s="202" t="s">
        <v>16</v>
      </c>
    </row>
    <row r="14" ht="32.55" customHeight="1" spans="2:3">
      <c r="B14" s="201">
        <v>11</v>
      </c>
      <c r="C14" s="202" t="s">
        <v>17</v>
      </c>
    </row>
    <row r="15" ht="32.55" customHeight="1" spans="2:3">
      <c r="B15" s="201">
        <v>12</v>
      </c>
      <c r="C15" s="202" t="s">
        <v>18</v>
      </c>
    </row>
    <row r="16" ht="32.55" customHeight="1" spans="2:3">
      <c r="B16" s="201">
        <v>13</v>
      </c>
      <c r="C16" s="202" t="s">
        <v>19</v>
      </c>
    </row>
    <row r="17" ht="32.55" customHeight="1" spans="2:3">
      <c r="B17" s="201">
        <v>14</v>
      </c>
      <c r="C17" s="202" t="s">
        <v>20</v>
      </c>
    </row>
    <row r="18" ht="32.55" customHeight="1" spans="2:3">
      <c r="B18" s="201">
        <v>15</v>
      </c>
      <c r="C18" s="202" t="s">
        <v>21</v>
      </c>
    </row>
    <row r="19" ht="32.55" customHeight="1" spans="2:3">
      <c r="B19" s="201">
        <v>16</v>
      </c>
      <c r="C19" s="202" t="s">
        <v>22</v>
      </c>
    </row>
    <row r="20" ht="32.55" customHeight="1" spans="2:3">
      <c r="B20" s="201">
        <v>17</v>
      </c>
      <c r="C20" s="202" t="s">
        <v>23</v>
      </c>
    </row>
    <row r="21" ht="32.55" customHeight="1" spans="2:3">
      <c r="B21" s="201">
        <v>18</v>
      </c>
      <c r="C21" s="202" t="s">
        <v>24</v>
      </c>
    </row>
    <row r="22" ht="32.55" customHeight="1" spans="2:3">
      <c r="B22" s="201">
        <v>19</v>
      </c>
      <c r="C22" s="202" t="s">
        <v>25</v>
      </c>
    </row>
    <row r="23" ht="32.55" customHeight="1" spans="2:3">
      <c r="B23" s="201">
        <v>20</v>
      </c>
      <c r="C23" s="202" t="s">
        <v>26</v>
      </c>
    </row>
    <row r="24" ht="32.55" customHeight="1" spans="2:3">
      <c r="B24" s="201">
        <v>21</v>
      </c>
      <c r="C24" s="202" t="s">
        <v>27</v>
      </c>
    </row>
    <row r="25" ht="32.55" customHeight="1" spans="2:3">
      <c r="B25" s="201">
        <v>22</v>
      </c>
      <c r="C25" s="202" t="s">
        <v>28</v>
      </c>
    </row>
    <row r="26" ht="32.55" customHeight="1" spans="2:3">
      <c r="B26" s="201">
        <v>23</v>
      </c>
      <c r="C26" s="202" t="s">
        <v>29</v>
      </c>
    </row>
    <row r="27" ht="32.55" customHeight="1" spans="2:3">
      <c r="B27" s="201">
        <v>24</v>
      </c>
      <c r="C27" s="203" t="s">
        <v>30</v>
      </c>
    </row>
    <row r="28" ht="27" customHeight="1" spans="2:3">
      <c r="B28" s="201">
        <v>25</v>
      </c>
      <c r="C28" s="204" t="s">
        <v>31</v>
      </c>
    </row>
    <row r="29" ht="27" customHeight="1" spans="2:3">
      <c r="B29" s="201">
        <v>26</v>
      </c>
      <c r="C29" s="204" t="s">
        <v>32</v>
      </c>
    </row>
    <row r="30" ht="30" customHeight="1" spans="2:3">
      <c r="B30" s="205"/>
      <c r="C30" s="205"/>
    </row>
    <row r="32" spans="2:3">
      <c r="B32" s="206"/>
      <c r="C32" s="20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F22" sqref="F22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59"/>
      <c r="S1" s="92" t="s">
        <v>365</v>
      </c>
      <c r="T1" s="92"/>
    </row>
    <row r="2" ht="47.4" customHeight="1" spans="1:17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1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6" t="s">
        <v>35</v>
      </c>
      <c r="T3" s="56"/>
    </row>
    <row r="4" ht="27.6" customHeight="1" spans="1:20">
      <c r="A4" s="34" t="s">
        <v>159</v>
      </c>
      <c r="B4" s="34"/>
      <c r="C4" s="34"/>
      <c r="D4" s="34" t="s">
        <v>211</v>
      </c>
      <c r="E4" s="34" t="s">
        <v>212</v>
      </c>
      <c r="F4" s="34" t="s">
        <v>213</v>
      </c>
      <c r="G4" s="34" t="s">
        <v>214</v>
      </c>
      <c r="H4" s="34" t="s">
        <v>215</v>
      </c>
      <c r="I4" s="34" t="s">
        <v>216</v>
      </c>
      <c r="J4" s="34" t="s">
        <v>217</v>
      </c>
      <c r="K4" s="34" t="s">
        <v>218</v>
      </c>
      <c r="L4" s="34" t="s">
        <v>219</v>
      </c>
      <c r="M4" s="34" t="s">
        <v>220</v>
      </c>
      <c r="N4" s="34" t="s">
        <v>221</v>
      </c>
      <c r="O4" s="34" t="s">
        <v>222</v>
      </c>
      <c r="P4" s="34" t="s">
        <v>223</v>
      </c>
      <c r="Q4" s="34" t="s">
        <v>224</v>
      </c>
      <c r="R4" s="34" t="s">
        <v>225</v>
      </c>
      <c r="S4" s="34" t="s">
        <v>226</v>
      </c>
      <c r="T4" s="34" t="s">
        <v>227</v>
      </c>
    </row>
    <row r="5" ht="19.8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95"/>
      <c r="B8" s="95"/>
      <c r="C8" s="95"/>
      <c r="D8" s="93"/>
      <c r="E8" s="9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96"/>
      <c r="B9" s="96"/>
      <c r="C9" s="96"/>
      <c r="D9" s="91"/>
      <c r="E9" s="9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1">
      <c r="A10" t="s">
        <v>364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14" sqref="H14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59"/>
      <c r="S1" s="92" t="s">
        <v>366</v>
      </c>
      <c r="T1" s="92"/>
    </row>
    <row r="2" ht="47.4" customHeight="1" spans="1:20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33.6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56" t="s">
        <v>35</v>
      </c>
      <c r="Q3" s="56"/>
      <c r="R3" s="56"/>
      <c r="S3" s="56"/>
      <c r="T3" s="56"/>
    </row>
    <row r="4" ht="29.25" customHeight="1" spans="1:20">
      <c r="A4" s="34" t="s">
        <v>159</v>
      </c>
      <c r="B4" s="34"/>
      <c r="C4" s="34"/>
      <c r="D4" s="34" t="s">
        <v>211</v>
      </c>
      <c r="E4" s="34" t="s">
        <v>212</v>
      </c>
      <c r="F4" s="34" t="s">
        <v>229</v>
      </c>
      <c r="G4" s="34" t="s">
        <v>162</v>
      </c>
      <c r="H4" s="34"/>
      <c r="I4" s="34"/>
      <c r="J4" s="34"/>
      <c r="K4" s="34" t="s">
        <v>163</v>
      </c>
      <c r="L4" s="34"/>
      <c r="M4" s="34"/>
      <c r="N4" s="34"/>
      <c r="O4" s="34"/>
      <c r="P4" s="34"/>
      <c r="Q4" s="34"/>
      <c r="R4" s="34"/>
      <c r="S4" s="34"/>
      <c r="T4" s="34"/>
    </row>
    <row r="5" ht="49.95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139</v>
      </c>
      <c r="H5" s="34" t="s">
        <v>230</v>
      </c>
      <c r="I5" s="34" t="s">
        <v>231</v>
      </c>
      <c r="J5" s="34" t="s">
        <v>222</v>
      </c>
      <c r="K5" s="34" t="s">
        <v>139</v>
      </c>
      <c r="L5" s="34" t="s">
        <v>233</v>
      </c>
      <c r="M5" s="34" t="s">
        <v>234</v>
      </c>
      <c r="N5" s="34" t="s">
        <v>224</v>
      </c>
      <c r="O5" s="34" t="s">
        <v>235</v>
      </c>
      <c r="P5" s="34" t="s">
        <v>236</v>
      </c>
      <c r="Q5" s="34" t="s">
        <v>237</v>
      </c>
      <c r="R5" s="34" t="s">
        <v>220</v>
      </c>
      <c r="S5" s="34" t="s">
        <v>223</v>
      </c>
      <c r="T5" s="34" t="s">
        <v>227</v>
      </c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95"/>
      <c r="B8" s="95"/>
      <c r="C8" s="95"/>
      <c r="D8" s="93"/>
      <c r="E8" s="9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96"/>
      <c r="B9" s="96"/>
      <c r="C9" s="96"/>
      <c r="D9" s="91"/>
      <c r="E9" s="97"/>
      <c r="F9" s="94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1">
      <c r="A10" t="s">
        <v>364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I14" sqref="I14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9"/>
      <c r="H1" s="26" t="s">
        <v>367</v>
      </c>
    </row>
    <row r="2" ht="38.85" customHeight="1" spans="1:8">
      <c r="A2" s="30" t="s">
        <v>368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33"/>
      <c r="H3" s="56" t="s">
        <v>35</v>
      </c>
    </row>
    <row r="4" ht="19.8" customHeight="1" spans="1:8">
      <c r="A4" s="34" t="s">
        <v>160</v>
      </c>
      <c r="B4" s="34" t="s">
        <v>161</v>
      </c>
      <c r="C4" s="34" t="s">
        <v>139</v>
      </c>
      <c r="D4" s="34" t="s">
        <v>369</v>
      </c>
      <c r="E4" s="34"/>
      <c r="F4" s="34"/>
      <c r="G4" s="34"/>
      <c r="H4" s="34" t="s">
        <v>163</v>
      </c>
    </row>
    <row r="5" ht="23.25" customHeight="1" spans="1:8">
      <c r="A5" s="34"/>
      <c r="B5" s="34"/>
      <c r="C5" s="34"/>
      <c r="D5" s="34" t="s">
        <v>141</v>
      </c>
      <c r="E5" s="34" t="s">
        <v>252</v>
      </c>
      <c r="F5" s="34"/>
      <c r="G5" s="34" t="s">
        <v>253</v>
      </c>
      <c r="H5" s="34"/>
    </row>
    <row r="6" ht="23.25" customHeight="1" spans="1:8">
      <c r="A6" s="34"/>
      <c r="B6" s="34"/>
      <c r="C6" s="34"/>
      <c r="D6" s="34"/>
      <c r="E6" s="34" t="s">
        <v>230</v>
      </c>
      <c r="F6" s="34" t="s">
        <v>222</v>
      </c>
      <c r="G6" s="34"/>
      <c r="H6" s="34"/>
    </row>
    <row r="7" ht="22.8" customHeight="1" spans="1:8">
      <c r="A7" s="64"/>
      <c r="B7" s="36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93"/>
      <c r="B9" s="93"/>
      <c r="C9" s="63"/>
      <c r="D9" s="63"/>
      <c r="E9" s="63"/>
      <c r="F9" s="63"/>
      <c r="G9" s="63"/>
      <c r="H9" s="63"/>
    </row>
    <row r="10" ht="22.8" customHeight="1" spans="1:8">
      <c r="A10" s="93"/>
      <c r="B10" s="93"/>
      <c r="C10" s="63"/>
      <c r="D10" s="63"/>
      <c r="E10" s="63"/>
      <c r="F10" s="63"/>
      <c r="G10" s="63"/>
      <c r="H10" s="63"/>
    </row>
    <row r="11" ht="22.8" customHeight="1" spans="1:8">
      <c r="A11" s="93"/>
      <c r="B11" s="93"/>
      <c r="C11" s="63"/>
      <c r="D11" s="63"/>
      <c r="E11" s="63"/>
      <c r="F11" s="63"/>
      <c r="G11" s="63"/>
      <c r="H11" s="63"/>
    </row>
    <row r="12" ht="22.8" customHeight="1" spans="1:8">
      <c r="A12" s="91"/>
      <c r="B12" s="91"/>
      <c r="C12" s="48"/>
      <c r="D12" s="48"/>
      <c r="E12" s="94"/>
      <c r="F12" s="94"/>
      <c r="G12" s="94"/>
      <c r="H12" s="94"/>
    </row>
    <row r="13" spans="1:1">
      <c r="A13" t="s">
        <v>370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D11" sqref="D11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9"/>
      <c r="H1" s="26" t="s">
        <v>371</v>
      </c>
    </row>
    <row r="2" ht="38.85" customHeight="1" spans="1:8">
      <c r="A2" s="30" t="s">
        <v>27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33"/>
      <c r="H3" s="56" t="s">
        <v>35</v>
      </c>
    </row>
    <row r="4" ht="25.05" customHeight="1" spans="1:8">
      <c r="A4" s="34" t="s">
        <v>160</v>
      </c>
      <c r="B4" s="34" t="s">
        <v>161</v>
      </c>
      <c r="C4" s="34" t="s">
        <v>139</v>
      </c>
      <c r="D4" s="34" t="s">
        <v>372</v>
      </c>
      <c r="E4" s="34"/>
      <c r="F4" s="34"/>
      <c r="G4" s="34"/>
      <c r="H4" s="34" t="s">
        <v>163</v>
      </c>
    </row>
    <row r="5" ht="25.8" customHeight="1" spans="1:8">
      <c r="A5" s="34"/>
      <c r="B5" s="34"/>
      <c r="C5" s="34"/>
      <c r="D5" s="34" t="s">
        <v>141</v>
      </c>
      <c r="E5" s="34" t="s">
        <v>252</v>
      </c>
      <c r="F5" s="34"/>
      <c r="G5" s="34" t="s">
        <v>253</v>
      </c>
      <c r="H5" s="34"/>
    </row>
    <row r="6" ht="35.4" customHeight="1" spans="1:8">
      <c r="A6" s="34"/>
      <c r="B6" s="34"/>
      <c r="C6" s="34"/>
      <c r="D6" s="34"/>
      <c r="E6" s="34" t="s">
        <v>230</v>
      </c>
      <c r="F6" s="34" t="s">
        <v>222</v>
      </c>
      <c r="G6" s="34"/>
      <c r="H6" s="34"/>
    </row>
    <row r="7" ht="22.8" customHeight="1" spans="1:8">
      <c r="A7" s="64"/>
      <c r="B7" s="36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93"/>
      <c r="B9" s="93"/>
      <c r="C9" s="63"/>
      <c r="D9" s="63"/>
      <c r="E9" s="63"/>
      <c r="F9" s="63"/>
      <c r="G9" s="63"/>
      <c r="H9" s="63"/>
    </row>
    <row r="10" ht="22.8" customHeight="1" spans="1:8">
      <c r="A10" s="93"/>
      <c r="B10" s="93"/>
      <c r="C10" s="63"/>
      <c r="D10" s="63"/>
      <c r="E10" s="63"/>
      <c r="F10" s="63"/>
      <c r="G10" s="63"/>
      <c r="H10" s="63"/>
    </row>
    <row r="11" ht="22.8" customHeight="1" spans="1:8">
      <c r="A11" s="93"/>
      <c r="B11" s="93"/>
      <c r="C11" s="63"/>
      <c r="D11" s="63"/>
      <c r="E11" s="63"/>
      <c r="F11" s="63"/>
      <c r="G11" s="63"/>
      <c r="H11" s="63"/>
    </row>
    <row r="12" ht="22.8" customHeight="1" spans="1:8">
      <c r="A12" s="91"/>
      <c r="B12" s="91"/>
      <c r="C12" s="48"/>
      <c r="D12" s="48"/>
      <c r="E12" s="94"/>
      <c r="F12" s="94"/>
      <c r="G12" s="94"/>
      <c r="H12" s="94"/>
    </row>
    <row r="13" spans="1:1">
      <c r="A13" t="s">
        <v>373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topLeftCell="A2" workbookViewId="0">
      <selection activeCell="D16" sqref="D16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59"/>
      <c r="M1" s="92" t="s">
        <v>374</v>
      </c>
      <c r="N1" s="92"/>
    </row>
    <row r="2" ht="45.75" customHeight="1" spans="1:14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4.15" customHeight="1" spans="1:14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56" t="s">
        <v>35</v>
      </c>
      <c r="N3" s="56"/>
    </row>
    <row r="4" ht="26.1" customHeight="1" spans="1:14">
      <c r="A4" s="34" t="s">
        <v>211</v>
      </c>
      <c r="B4" s="34" t="s">
        <v>375</v>
      </c>
      <c r="C4" s="34" t="s">
        <v>376</v>
      </c>
      <c r="D4" s="34"/>
      <c r="E4" s="34"/>
      <c r="F4" s="34"/>
      <c r="G4" s="34"/>
      <c r="H4" s="34"/>
      <c r="I4" s="34"/>
      <c r="J4" s="34"/>
      <c r="K4" s="34"/>
      <c r="L4" s="34"/>
      <c r="M4" s="34" t="s">
        <v>377</v>
      </c>
      <c r="N4" s="34"/>
    </row>
    <row r="5" ht="31.95" customHeight="1" spans="1:14">
      <c r="A5" s="34"/>
      <c r="B5" s="34"/>
      <c r="C5" s="34" t="s">
        <v>378</v>
      </c>
      <c r="D5" s="34" t="s">
        <v>142</v>
      </c>
      <c r="E5" s="34"/>
      <c r="F5" s="34"/>
      <c r="G5" s="34"/>
      <c r="H5" s="34"/>
      <c r="I5" s="34"/>
      <c r="J5" s="34" t="s">
        <v>379</v>
      </c>
      <c r="K5" s="34" t="s">
        <v>144</v>
      </c>
      <c r="L5" s="34" t="s">
        <v>145</v>
      </c>
      <c r="M5" s="34" t="s">
        <v>380</v>
      </c>
      <c r="N5" s="34" t="s">
        <v>381</v>
      </c>
    </row>
    <row r="6" ht="44.85" customHeight="1" spans="1:14">
      <c r="A6" s="34"/>
      <c r="B6" s="34"/>
      <c r="C6" s="34"/>
      <c r="D6" s="34" t="s">
        <v>382</v>
      </c>
      <c r="E6" s="34" t="s">
        <v>383</v>
      </c>
      <c r="F6" s="34" t="s">
        <v>384</v>
      </c>
      <c r="G6" s="34" t="s">
        <v>385</v>
      </c>
      <c r="H6" s="34" t="s">
        <v>386</v>
      </c>
      <c r="I6" s="34" t="s">
        <v>387</v>
      </c>
      <c r="J6" s="34"/>
      <c r="K6" s="34"/>
      <c r="L6" s="34"/>
      <c r="M6" s="34"/>
      <c r="N6" s="34"/>
    </row>
    <row r="7" ht="22.8" customHeight="1" spans="1:14">
      <c r="A7" s="64"/>
      <c r="B7" s="36" t="s">
        <v>139</v>
      </c>
      <c r="C7" s="63">
        <f>D7+J7+K7+L7</f>
        <v>83</v>
      </c>
      <c r="D7" s="63">
        <f>SUM(E7:I7)</f>
        <v>83</v>
      </c>
      <c r="E7" s="63">
        <f>E8</f>
        <v>83</v>
      </c>
      <c r="F7" s="63"/>
      <c r="G7" s="63"/>
      <c r="H7" s="63"/>
      <c r="I7" s="63"/>
      <c r="J7" s="63"/>
      <c r="K7" s="63"/>
      <c r="L7" s="63"/>
      <c r="M7" s="63">
        <f>M8</f>
        <v>83</v>
      </c>
      <c r="N7" s="64"/>
    </row>
    <row r="8" ht="22.8" customHeight="1" spans="1:14">
      <c r="A8" s="61">
        <v>106</v>
      </c>
      <c r="B8" s="62" t="s">
        <v>157</v>
      </c>
      <c r="C8" s="63">
        <f>D8+J8+K8+L8</f>
        <v>83</v>
      </c>
      <c r="D8" s="63">
        <f>SUM(E8:I8)</f>
        <v>83</v>
      </c>
      <c r="E8" s="63">
        <v>83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83</v>
      </c>
      <c r="N8" s="64"/>
    </row>
    <row r="9" ht="22.8" customHeight="1" spans="1:14">
      <c r="A9" s="61">
        <v>106021</v>
      </c>
      <c r="B9" s="62" t="s">
        <v>3</v>
      </c>
      <c r="C9" s="63">
        <f>C8</f>
        <v>83</v>
      </c>
      <c r="D9" s="63">
        <f>D8</f>
        <v>83</v>
      </c>
      <c r="E9" s="63">
        <f>E8</f>
        <v>83</v>
      </c>
      <c r="F9" s="63"/>
      <c r="G9" s="63"/>
      <c r="H9" s="63"/>
      <c r="I9" s="63"/>
      <c r="J9" s="63"/>
      <c r="K9" s="63"/>
      <c r="L9" s="63"/>
      <c r="M9" s="63">
        <f>M8</f>
        <v>83</v>
      </c>
      <c r="N9" s="64"/>
    </row>
    <row r="10" customFormat="1" ht="22.8" customHeight="1" spans="1:14">
      <c r="A10" s="90">
        <v>106021</v>
      </c>
      <c r="B10" s="91" t="s">
        <v>388</v>
      </c>
      <c r="C10" s="48">
        <f>D10+J10+K10+L10</f>
        <v>26</v>
      </c>
      <c r="D10" s="48">
        <f>SUM(E10:I10)</f>
        <v>26</v>
      </c>
      <c r="E10" s="48">
        <v>26</v>
      </c>
      <c r="F10" s="48"/>
      <c r="G10" s="48"/>
      <c r="H10" s="48"/>
      <c r="I10" s="48"/>
      <c r="J10" s="48"/>
      <c r="K10" s="48"/>
      <c r="L10" s="48"/>
      <c r="M10" s="48">
        <v>26</v>
      </c>
      <c r="N10" s="50"/>
    </row>
    <row r="11" ht="22.8" customHeight="1" spans="1:14">
      <c r="A11" s="90">
        <v>106021</v>
      </c>
      <c r="B11" s="91" t="s">
        <v>389</v>
      </c>
      <c r="C11" s="48">
        <f>D11+J11+K11+L11</f>
        <v>57</v>
      </c>
      <c r="D11" s="48">
        <f>SUM(E11:I11)</f>
        <v>57</v>
      </c>
      <c r="E11" s="48">
        <v>57</v>
      </c>
      <c r="F11" s="48"/>
      <c r="G11" s="48"/>
      <c r="H11" s="48"/>
      <c r="I11" s="48"/>
      <c r="J11" s="48"/>
      <c r="K11" s="48"/>
      <c r="L11" s="48"/>
      <c r="M11" s="48">
        <v>57</v>
      </c>
      <c r="N11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115" zoomScaleNormal="115" workbookViewId="0">
      <selection activeCell="B7" sqref="B7:B18"/>
    </sheetView>
  </sheetViews>
  <sheetFormatPr defaultColWidth="10" defaultRowHeight="13.5"/>
  <cols>
    <col min="1" max="1" width="6.775" customWidth="1"/>
    <col min="2" max="2" width="25.3166666666667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14.2416666666667" customWidth="1"/>
    <col min="8" max="8" width="9.23333333333333" customWidth="1"/>
    <col min="9" max="9" width="16.95" customWidth="1"/>
    <col min="10" max="10" width="19.6666666666667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6" t="s">
        <v>390</v>
      </c>
    </row>
    <row r="2" ht="37.95" customHeight="1" spans="1:13">
      <c r="A2" s="59"/>
      <c r="B2" s="59"/>
      <c r="C2" s="60" t="s">
        <v>29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4.15" customHeight="1" spans="1:13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56" t="s">
        <v>35</v>
      </c>
      <c r="M3" s="56"/>
    </row>
    <row r="4" ht="33.6" customHeight="1" spans="1:13">
      <c r="A4" s="34" t="s">
        <v>211</v>
      </c>
      <c r="B4" s="34" t="s">
        <v>391</v>
      </c>
      <c r="C4" s="34" t="s">
        <v>392</v>
      </c>
      <c r="D4" s="34" t="s">
        <v>393</v>
      </c>
      <c r="E4" s="34" t="s">
        <v>394</v>
      </c>
      <c r="F4" s="34"/>
      <c r="G4" s="34"/>
      <c r="H4" s="34"/>
      <c r="I4" s="34"/>
      <c r="J4" s="34"/>
      <c r="K4" s="34"/>
      <c r="L4" s="34"/>
      <c r="M4" s="34"/>
    </row>
    <row r="5" ht="36.15" customHeight="1" spans="1:13">
      <c r="A5" s="34"/>
      <c r="B5" s="34"/>
      <c r="C5" s="34"/>
      <c r="D5" s="34"/>
      <c r="E5" s="34" t="s">
        <v>395</v>
      </c>
      <c r="F5" s="34" t="s">
        <v>396</v>
      </c>
      <c r="G5" s="34" t="s">
        <v>397</v>
      </c>
      <c r="H5" s="34" t="s">
        <v>398</v>
      </c>
      <c r="I5" s="34" t="s">
        <v>399</v>
      </c>
      <c r="J5" s="34" t="s">
        <v>400</v>
      </c>
      <c r="K5" s="34" t="s">
        <v>401</v>
      </c>
      <c r="L5" s="34" t="s">
        <v>402</v>
      </c>
      <c r="M5" s="34" t="s">
        <v>403</v>
      </c>
    </row>
    <row r="6" s="46" customFormat="1" ht="28.45" customHeight="1" spans="1:13">
      <c r="A6" s="61">
        <v>106021</v>
      </c>
      <c r="B6" s="62" t="s">
        <v>3</v>
      </c>
      <c r="C6" s="63">
        <v>83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s="57" customFormat="1" ht="21" spans="1:13">
      <c r="A7" s="65">
        <v>106021</v>
      </c>
      <c r="B7" s="65" t="s">
        <v>388</v>
      </c>
      <c r="C7" s="66">
        <v>26</v>
      </c>
      <c r="D7" s="67" t="s">
        <v>404</v>
      </c>
      <c r="E7" s="68" t="s">
        <v>405</v>
      </c>
      <c r="F7" s="69" t="s">
        <v>406</v>
      </c>
      <c r="G7" s="70" t="s">
        <v>407</v>
      </c>
      <c r="H7" s="71" t="s">
        <v>408</v>
      </c>
      <c r="I7" s="70" t="s">
        <v>409</v>
      </c>
      <c r="J7" s="70" t="s">
        <v>410</v>
      </c>
      <c r="K7" s="85" t="s">
        <v>411</v>
      </c>
      <c r="L7" s="85" t="s">
        <v>412</v>
      </c>
      <c r="M7" s="69"/>
    </row>
    <row r="8" s="57" customFormat="1" ht="25" customHeight="1" spans="1:13">
      <c r="A8" s="65"/>
      <c r="B8" s="65"/>
      <c r="C8" s="66"/>
      <c r="D8" s="67"/>
      <c r="E8" s="72"/>
      <c r="F8" s="69" t="s">
        <v>413</v>
      </c>
      <c r="G8" s="70" t="s">
        <v>414</v>
      </c>
      <c r="H8" s="71" t="s">
        <v>408</v>
      </c>
      <c r="I8" s="70" t="s">
        <v>415</v>
      </c>
      <c r="J8" s="71" t="s">
        <v>416</v>
      </c>
      <c r="K8" s="71" t="s">
        <v>416</v>
      </c>
      <c r="L8" s="71" t="s">
        <v>417</v>
      </c>
      <c r="M8" s="69"/>
    </row>
    <row r="9" s="57" customFormat="1" ht="21" spans="1:13">
      <c r="A9" s="65"/>
      <c r="B9" s="65"/>
      <c r="C9" s="66"/>
      <c r="D9" s="67"/>
      <c r="E9" s="73"/>
      <c r="F9" s="69" t="s">
        <v>418</v>
      </c>
      <c r="G9" s="70" t="s">
        <v>419</v>
      </c>
      <c r="H9" s="71" t="s">
        <v>420</v>
      </c>
      <c r="I9" s="70" t="s">
        <v>419</v>
      </c>
      <c r="J9" s="70" t="s">
        <v>421</v>
      </c>
      <c r="K9" s="71" t="s">
        <v>416</v>
      </c>
      <c r="L9" s="71" t="s">
        <v>417</v>
      </c>
      <c r="M9" s="69"/>
    </row>
    <row r="10" s="57" customFormat="1" ht="22.5" spans="1:13">
      <c r="A10" s="65"/>
      <c r="B10" s="65"/>
      <c r="C10" s="66"/>
      <c r="D10" s="67"/>
      <c r="E10" s="68" t="s">
        <v>422</v>
      </c>
      <c r="F10" s="69" t="s">
        <v>423</v>
      </c>
      <c r="G10" s="70" t="s">
        <v>424</v>
      </c>
      <c r="H10" s="71" t="s">
        <v>408</v>
      </c>
      <c r="I10" s="70" t="s">
        <v>424</v>
      </c>
      <c r="J10" s="70" t="s">
        <v>421</v>
      </c>
      <c r="K10" s="86" t="s">
        <v>425</v>
      </c>
      <c r="L10" s="86" t="s">
        <v>412</v>
      </c>
      <c r="M10" s="69"/>
    </row>
    <row r="11" s="57" customFormat="1" ht="22.5" spans="1:13">
      <c r="A11" s="65"/>
      <c r="B11" s="65"/>
      <c r="C11" s="66"/>
      <c r="D11" s="67"/>
      <c r="E11" s="72"/>
      <c r="F11" s="69" t="s">
        <v>426</v>
      </c>
      <c r="G11" s="70" t="s">
        <v>427</v>
      </c>
      <c r="H11" s="71" t="s">
        <v>428</v>
      </c>
      <c r="I11" s="70" t="s">
        <v>427</v>
      </c>
      <c r="J11" s="70" t="s">
        <v>429</v>
      </c>
      <c r="K11" s="71" t="s">
        <v>416</v>
      </c>
      <c r="L11" s="71" t="s">
        <v>417</v>
      </c>
      <c r="M11" s="69"/>
    </row>
    <row r="12" s="57" customFormat="1" ht="22.5" spans="1:13">
      <c r="A12" s="65"/>
      <c r="B12" s="65"/>
      <c r="C12" s="66"/>
      <c r="D12" s="67"/>
      <c r="E12" s="72"/>
      <c r="F12" s="69" t="s">
        <v>426</v>
      </c>
      <c r="G12" s="74" t="s">
        <v>430</v>
      </c>
      <c r="H12" s="75"/>
      <c r="I12" s="75"/>
      <c r="J12" s="75"/>
      <c r="K12" s="75"/>
      <c r="L12" s="75"/>
      <c r="M12" s="69"/>
    </row>
    <row r="13" s="57" customFormat="1" ht="22.5" spans="1:13">
      <c r="A13" s="65"/>
      <c r="B13" s="65"/>
      <c r="C13" s="66"/>
      <c r="D13" s="67"/>
      <c r="E13" s="72"/>
      <c r="F13" s="69" t="s">
        <v>431</v>
      </c>
      <c r="G13" s="74" t="s">
        <v>430</v>
      </c>
      <c r="H13" s="76"/>
      <c r="I13" s="76"/>
      <c r="J13" s="76"/>
      <c r="K13" s="87"/>
      <c r="L13" s="87"/>
      <c r="M13" s="69"/>
    </row>
    <row r="14" s="57" customFormat="1" ht="22.5" spans="1:13">
      <c r="A14" s="65"/>
      <c r="B14" s="65"/>
      <c r="C14" s="66"/>
      <c r="D14" s="67"/>
      <c r="E14" s="73"/>
      <c r="F14" s="69" t="s">
        <v>432</v>
      </c>
      <c r="G14" s="70" t="s">
        <v>433</v>
      </c>
      <c r="H14" s="71" t="s">
        <v>434</v>
      </c>
      <c r="I14" s="70" t="s">
        <v>433</v>
      </c>
      <c r="J14" s="70" t="s">
        <v>435</v>
      </c>
      <c r="K14" s="71" t="s">
        <v>416</v>
      </c>
      <c r="L14" s="71" t="s">
        <v>417</v>
      </c>
      <c r="M14" s="69"/>
    </row>
    <row r="15" s="57" customFormat="1" ht="22.5" spans="1:13">
      <c r="A15" s="65"/>
      <c r="B15" s="65"/>
      <c r="C15" s="66"/>
      <c r="D15" s="67"/>
      <c r="E15" s="69" t="s">
        <v>436</v>
      </c>
      <c r="F15" s="69" t="s">
        <v>437</v>
      </c>
      <c r="G15" s="70" t="s">
        <v>438</v>
      </c>
      <c r="H15" s="71" t="s">
        <v>420</v>
      </c>
      <c r="I15" s="70" t="s">
        <v>438</v>
      </c>
      <c r="J15" s="70" t="s">
        <v>435</v>
      </c>
      <c r="K15" s="71" t="s">
        <v>416</v>
      </c>
      <c r="L15" s="71" t="s">
        <v>417</v>
      </c>
      <c r="M15" s="69"/>
    </row>
    <row r="16" s="57" customFormat="1" ht="22.5" spans="1:13">
      <c r="A16" s="65"/>
      <c r="B16" s="65"/>
      <c r="C16" s="66"/>
      <c r="D16" s="67"/>
      <c r="E16" s="68" t="s">
        <v>439</v>
      </c>
      <c r="F16" s="69" t="s">
        <v>440</v>
      </c>
      <c r="G16" s="74" t="s">
        <v>430</v>
      </c>
      <c r="H16" s="77"/>
      <c r="I16" s="77"/>
      <c r="J16" s="77"/>
      <c r="K16" s="77"/>
      <c r="L16" s="77"/>
      <c r="M16" s="69"/>
    </row>
    <row r="17" s="57" customFormat="1" ht="22.5" spans="1:13">
      <c r="A17" s="65"/>
      <c r="B17" s="65"/>
      <c r="C17" s="66"/>
      <c r="D17" s="67"/>
      <c r="E17" s="72"/>
      <c r="F17" s="69" t="s">
        <v>441</v>
      </c>
      <c r="G17" s="74" t="s">
        <v>430</v>
      </c>
      <c r="H17" s="78"/>
      <c r="I17" s="78"/>
      <c r="J17" s="78"/>
      <c r="K17" s="78"/>
      <c r="L17" s="78"/>
      <c r="M17" s="69"/>
    </row>
    <row r="18" s="57" customFormat="1" ht="22.5" spans="1:13">
      <c r="A18" s="65"/>
      <c r="B18" s="65"/>
      <c r="C18" s="66"/>
      <c r="D18" s="67"/>
      <c r="E18" s="73"/>
      <c r="F18" s="69" t="s">
        <v>442</v>
      </c>
      <c r="G18" s="74" t="s">
        <v>430</v>
      </c>
      <c r="H18" s="79"/>
      <c r="I18" s="79"/>
      <c r="J18" s="79"/>
      <c r="K18" s="69"/>
      <c r="L18" s="79"/>
      <c r="M18" s="69"/>
    </row>
    <row r="19" s="58" customFormat="1" ht="33.75" spans="1:13">
      <c r="A19" s="80">
        <v>106021</v>
      </c>
      <c r="B19" s="80" t="s">
        <v>389</v>
      </c>
      <c r="C19" s="81">
        <v>57</v>
      </c>
      <c r="D19" s="82" t="s">
        <v>443</v>
      </c>
      <c r="E19" s="68" t="s">
        <v>405</v>
      </c>
      <c r="F19" s="69" t="s">
        <v>406</v>
      </c>
      <c r="G19" s="79" t="s">
        <v>444</v>
      </c>
      <c r="H19" s="79" t="s">
        <v>445</v>
      </c>
      <c r="I19" s="79" t="s">
        <v>446</v>
      </c>
      <c r="J19" s="79" t="s">
        <v>447</v>
      </c>
      <c r="K19" s="79" t="s">
        <v>448</v>
      </c>
      <c r="L19" s="79" t="s">
        <v>412</v>
      </c>
      <c r="M19" s="69" t="s">
        <v>449</v>
      </c>
    </row>
    <row r="20" s="58" customFormat="1" ht="22.5" spans="1:13">
      <c r="A20" s="80"/>
      <c r="B20" s="80"/>
      <c r="C20" s="81"/>
      <c r="D20" s="82"/>
      <c r="E20" s="72"/>
      <c r="F20" s="69" t="s">
        <v>413</v>
      </c>
      <c r="G20" s="79" t="s">
        <v>450</v>
      </c>
      <c r="H20" s="83">
        <v>1</v>
      </c>
      <c r="I20" s="79" t="s">
        <v>451</v>
      </c>
      <c r="J20" s="79" t="s">
        <v>452</v>
      </c>
      <c r="K20" s="79" t="s">
        <v>453</v>
      </c>
      <c r="L20" s="88" t="s">
        <v>454</v>
      </c>
      <c r="M20" s="69" t="s">
        <v>455</v>
      </c>
    </row>
    <row r="21" s="58" customFormat="1" ht="22.5" spans="1:13">
      <c r="A21" s="80"/>
      <c r="B21" s="80"/>
      <c r="C21" s="81"/>
      <c r="D21" s="82"/>
      <c r="E21" s="73"/>
      <c r="F21" s="69" t="s">
        <v>418</v>
      </c>
      <c r="G21" s="79" t="s">
        <v>456</v>
      </c>
      <c r="H21" s="79" t="s">
        <v>456</v>
      </c>
      <c r="I21" s="79" t="s">
        <v>457</v>
      </c>
      <c r="J21" s="79" t="s">
        <v>452</v>
      </c>
      <c r="K21" s="79" t="s">
        <v>458</v>
      </c>
      <c r="L21" s="69" t="s">
        <v>417</v>
      </c>
      <c r="M21" s="69" t="s">
        <v>455</v>
      </c>
    </row>
    <row r="22" s="58" customFormat="1" ht="22.5" spans="1:13">
      <c r="A22" s="80"/>
      <c r="B22" s="80"/>
      <c r="C22" s="81"/>
      <c r="D22" s="82"/>
      <c r="E22" s="68" t="s">
        <v>422</v>
      </c>
      <c r="F22" s="69" t="s">
        <v>423</v>
      </c>
      <c r="G22" s="79" t="s">
        <v>459</v>
      </c>
      <c r="H22" s="69">
        <v>10</v>
      </c>
      <c r="I22" s="79" t="s">
        <v>460</v>
      </c>
      <c r="J22" s="79" t="s">
        <v>461</v>
      </c>
      <c r="K22" s="79" t="s">
        <v>453</v>
      </c>
      <c r="L22" s="79" t="s">
        <v>417</v>
      </c>
      <c r="M22" s="69" t="s">
        <v>455</v>
      </c>
    </row>
    <row r="23" s="58" customFormat="1" ht="33.75" spans="1:13">
      <c r="A23" s="80"/>
      <c r="B23" s="80"/>
      <c r="C23" s="81"/>
      <c r="D23" s="82"/>
      <c r="E23" s="72"/>
      <c r="F23" s="69" t="s">
        <v>426</v>
      </c>
      <c r="G23" s="79" t="s">
        <v>462</v>
      </c>
      <c r="H23" s="83">
        <v>1</v>
      </c>
      <c r="I23" s="79" t="s">
        <v>463</v>
      </c>
      <c r="J23" s="79" t="s">
        <v>464</v>
      </c>
      <c r="K23" s="79" t="s">
        <v>453</v>
      </c>
      <c r="L23" s="79" t="s">
        <v>417</v>
      </c>
      <c r="M23" s="69" t="s">
        <v>465</v>
      </c>
    </row>
    <row r="24" s="58" customFormat="1" ht="22.5" spans="1:13">
      <c r="A24" s="80"/>
      <c r="B24" s="80"/>
      <c r="C24" s="81"/>
      <c r="D24" s="82"/>
      <c r="E24" s="72"/>
      <c r="F24" s="69" t="s">
        <v>431</v>
      </c>
      <c r="G24" s="79" t="s">
        <v>466</v>
      </c>
      <c r="H24" s="79" t="s">
        <v>467</v>
      </c>
      <c r="I24" s="79" t="s">
        <v>468</v>
      </c>
      <c r="J24" s="79" t="s">
        <v>469</v>
      </c>
      <c r="K24" s="69"/>
      <c r="L24" s="79" t="s">
        <v>417</v>
      </c>
      <c r="M24" s="69" t="s">
        <v>470</v>
      </c>
    </row>
    <row r="25" s="58" customFormat="1" ht="56.25" spans="1:13">
      <c r="A25" s="80"/>
      <c r="B25" s="80"/>
      <c r="C25" s="81"/>
      <c r="D25" s="82"/>
      <c r="E25" s="69" t="s">
        <v>436</v>
      </c>
      <c r="F25" s="69" t="s">
        <v>437</v>
      </c>
      <c r="G25" s="79" t="s">
        <v>471</v>
      </c>
      <c r="H25" s="79" t="s">
        <v>472</v>
      </c>
      <c r="I25" s="79" t="s">
        <v>473</v>
      </c>
      <c r="J25" s="79" t="s">
        <v>474</v>
      </c>
      <c r="K25" s="79" t="s">
        <v>453</v>
      </c>
      <c r="L25" s="79" t="s">
        <v>412</v>
      </c>
      <c r="M25" s="69" t="s">
        <v>455</v>
      </c>
    </row>
    <row r="26" s="58" customFormat="1" ht="22.5" spans="1:13">
      <c r="A26" s="80"/>
      <c r="B26" s="80"/>
      <c r="C26" s="81"/>
      <c r="D26" s="82"/>
      <c r="E26" s="68" t="s">
        <v>439</v>
      </c>
      <c r="F26" s="69" t="s">
        <v>440</v>
      </c>
      <c r="G26" s="79" t="s">
        <v>475</v>
      </c>
      <c r="H26" s="83">
        <v>1</v>
      </c>
      <c r="I26" s="79" t="s">
        <v>476</v>
      </c>
      <c r="J26" s="79" t="s">
        <v>477</v>
      </c>
      <c r="K26" s="79" t="s">
        <v>425</v>
      </c>
      <c r="L26" s="79" t="s">
        <v>412</v>
      </c>
      <c r="M26" s="69" t="s">
        <v>449</v>
      </c>
    </row>
    <row r="27" s="58" customFormat="1" ht="22.5" spans="1:13">
      <c r="A27" s="80"/>
      <c r="B27" s="80"/>
      <c r="C27" s="81"/>
      <c r="D27" s="82"/>
      <c r="E27" s="72"/>
      <c r="F27" s="69" t="s">
        <v>441</v>
      </c>
      <c r="G27" s="84" t="s">
        <v>430</v>
      </c>
      <c r="H27" s="79"/>
      <c r="I27" s="79"/>
      <c r="J27" s="79"/>
      <c r="K27" s="69"/>
      <c r="L27" s="79"/>
      <c r="M27" s="69"/>
    </row>
    <row r="28" s="58" customFormat="1" ht="22.5" spans="1:13">
      <c r="A28" s="80"/>
      <c r="B28" s="80"/>
      <c r="C28" s="81"/>
      <c r="D28" s="82"/>
      <c r="E28" s="73"/>
      <c r="F28" s="69" t="s">
        <v>442</v>
      </c>
      <c r="G28" s="84" t="s">
        <v>430</v>
      </c>
      <c r="H28" s="79"/>
      <c r="I28" s="79"/>
      <c r="J28" s="79"/>
      <c r="K28" s="69"/>
      <c r="L28" s="79"/>
      <c r="M28" s="69"/>
    </row>
  </sheetData>
  <mergeCells count="22">
    <mergeCell ref="C2:M2"/>
    <mergeCell ref="A3:K3"/>
    <mergeCell ref="L3:M3"/>
    <mergeCell ref="E4:M4"/>
    <mergeCell ref="A4:A5"/>
    <mergeCell ref="A7:A18"/>
    <mergeCell ref="A19:A28"/>
    <mergeCell ref="B4:B5"/>
    <mergeCell ref="B7:B18"/>
    <mergeCell ref="B19:B28"/>
    <mergeCell ref="C4:C5"/>
    <mergeCell ref="C7:C18"/>
    <mergeCell ref="C19:C28"/>
    <mergeCell ref="D4:D5"/>
    <mergeCell ref="D7:D18"/>
    <mergeCell ref="D19:D28"/>
    <mergeCell ref="E7:E9"/>
    <mergeCell ref="E10:E14"/>
    <mergeCell ref="E16:E18"/>
    <mergeCell ref="E19:E21"/>
    <mergeCell ref="E22:E24"/>
    <mergeCell ref="E26:E2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zoomScale="110" zoomScaleNormal="110" workbookViewId="0">
      <selection activeCell="I25" sqref="I25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3" width="14" customWidth="1"/>
    <col min="14" max="14" width="8.75" customWidth="1"/>
    <col min="15" max="15" width="9.775" customWidth="1"/>
    <col min="16" max="16" width="8" customWidth="1"/>
    <col min="17" max="17" width="24.4416666666667" customWidth="1"/>
    <col min="18" max="18" width="21" customWidth="1"/>
    <col min="19" max="19" width="9.775" customWidth="1"/>
  </cols>
  <sheetData>
    <row r="1" spans="18:18">
      <c r="R1" s="26" t="s">
        <v>478</v>
      </c>
    </row>
    <row r="2" ht="42.3" customHeight="1" spans="1:18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3.25" customHeight="1" spans="1:18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56" t="s">
        <v>35</v>
      </c>
      <c r="R3" s="56"/>
    </row>
    <row r="4" ht="21.6" customHeight="1" spans="1:18">
      <c r="A4" s="34" t="s">
        <v>355</v>
      </c>
      <c r="B4" s="34" t="s">
        <v>356</v>
      </c>
      <c r="C4" s="34" t="s">
        <v>479</v>
      </c>
      <c r="D4" s="34"/>
      <c r="E4" s="34"/>
      <c r="F4" s="34"/>
      <c r="G4" s="34"/>
      <c r="H4" s="34"/>
      <c r="I4" s="34"/>
      <c r="J4" s="34" t="s">
        <v>480</v>
      </c>
      <c r="K4" s="34" t="s">
        <v>481</v>
      </c>
      <c r="L4" s="34"/>
      <c r="M4" s="34"/>
      <c r="N4" s="34"/>
      <c r="O4" s="34"/>
      <c r="P4" s="34"/>
      <c r="Q4" s="34"/>
      <c r="R4" s="34"/>
    </row>
    <row r="5" ht="23.25" customHeight="1" spans="1:18">
      <c r="A5" s="34"/>
      <c r="B5" s="34"/>
      <c r="C5" s="34" t="s">
        <v>392</v>
      </c>
      <c r="D5" s="34" t="s">
        <v>482</v>
      </c>
      <c r="E5" s="34"/>
      <c r="F5" s="34"/>
      <c r="G5" s="34"/>
      <c r="H5" s="34" t="s">
        <v>483</v>
      </c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31.05" customHeight="1" spans="1:18">
      <c r="A6" s="34"/>
      <c r="B6" s="34"/>
      <c r="C6" s="34"/>
      <c r="D6" s="34" t="s">
        <v>142</v>
      </c>
      <c r="E6" s="34" t="s">
        <v>484</v>
      </c>
      <c r="F6" s="34" t="s">
        <v>146</v>
      </c>
      <c r="G6" s="34" t="s">
        <v>485</v>
      </c>
      <c r="H6" s="34" t="s">
        <v>162</v>
      </c>
      <c r="I6" s="34" t="s">
        <v>163</v>
      </c>
      <c r="J6" s="34"/>
      <c r="K6" s="34" t="s">
        <v>395</v>
      </c>
      <c r="L6" s="34" t="s">
        <v>396</v>
      </c>
      <c r="M6" s="34" t="s">
        <v>397</v>
      </c>
      <c r="N6" s="34" t="s">
        <v>402</v>
      </c>
      <c r="O6" s="34" t="s">
        <v>398</v>
      </c>
      <c r="P6" s="34" t="s">
        <v>486</v>
      </c>
      <c r="Q6" s="34" t="s">
        <v>487</v>
      </c>
      <c r="R6" s="34" t="s">
        <v>403</v>
      </c>
    </row>
    <row r="7" s="46" customFormat="1" ht="16.35" customHeight="1" spans="1:18">
      <c r="A7" s="47" t="s">
        <v>488</v>
      </c>
      <c r="B7" s="47"/>
      <c r="C7" s="48">
        <f>SUM(D7:G7)</f>
        <v>354.37</v>
      </c>
      <c r="D7" s="48">
        <f>H7+I7</f>
        <v>354.37</v>
      </c>
      <c r="E7" s="48">
        <v>0</v>
      </c>
      <c r="F7" s="48">
        <v>0</v>
      </c>
      <c r="G7" s="48">
        <v>0</v>
      </c>
      <c r="H7" s="48">
        <v>271.37</v>
      </c>
      <c r="I7" s="48">
        <v>83</v>
      </c>
      <c r="J7" s="47"/>
      <c r="K7" s="47"/>
      <c r="L7" s="47"/>
      <c r="M7" s="47"/>
      <c r="N7" s="47"/>
      <c r="O7" s="47"/>
      <c r="P7" s="47"/>
      <c r="Q7" s="47"/>
      <c r="R7" s="47"/>
    </row>
    <row r="8" s="46" customFormat="1" ht="28" customHeight="1" spans="1:18">
      <c r="A8" s="49">
        <v>106021</v>
      </c>
      <c r="B8" s="50" t="s">
        <v>3</v>
      </c>
      <c r="C8" s="48">
        <f>C7</f>
        <v>354.37</v>
      </c>
      <c r="D8" s="48">
        <f>D7</f>
        <v>354.37</v>
      </c>
      <c r="E8" s="48"/>
      <c r="F8" s="48"/>
      <c r="G8" s="48"/>
      <c r="H8" s="48">
        <f>H7</f>
        <v>271.37</v>
      </c>
      <c r="I8" s="48">
        <f>I7</f>
        <v>83</v>
      </c>
      <c r="J8" s="50" t="s">
        <v>443</v>
      </c>
      <c r="K8" s="51" t="s">
        <v>405</v>
      </c>
      <c r="L8" s="52" t="s">
        <v>406</v>
      </c>
      <c r="M8" s="50" t="s">
        <v>489</v>
      </c>
      <c r="N8" s="52" t="s">
        <v>454</v>
      </c>
      <c r="O8" s="50" t="s">
        <v>490</v>
      </c>
      <c r="P8" s="52" t="s">
        <v>491</v>
      </c>
      <c r="Q8" s="50" t="s">
        <v>492</v>
      </c>
      <c r="R8" s="52" t="s">
        <v>493</v>
      </c>
    </row>
    <row r="9" s="46" customFormat="1" ht="28" customHeight="1" spans="1:18">
      <c r="A9" s="38"/>
      <c r="B9" s="50"/>
      <c r="C9" s="48"/>
      <c r="D9" s="48"/>
      <c r="E9" s="48"/>
      <c r="F9" s="48"/>
      <c r="G9" s="48"/>
      <c r="H9" s="48"/>
      <c r="I9" s="48"/>
      <c r="J9" s="50"/>
      <c r="K9" s="53"/>
      <c r="L9" s="52" t="s">
        <v>406</v>
      </c>
      <c r="M9" s="50" t="s">
        <v>494</v>
      </c>
      <c r="N9" s="52" t="s">
        <v>454</v>
      </c>
      <c r="O9" s="49" t="s">
        <v>495</v>
      </c>
      <c r="P9" s="52" t="s">
        <v>496</v>
      </c>
      <c r="Q9" s="50" t="s">
        <v>497</v>
      </c>
      <c r="R9" s="52" t="s">
        <v>498</v>
      </c>
    </row>
    <row r="10" s="46" customFormat="1" ht="28" customHeight="1" spans="1:18">
      <c r="A10" s="38"/>
      <c r="B10" s="50"/>
      <c r="C10" s="48"/>
      <c r="D10" s="48"/>
      <c r="E10" s="48"/>
      <c r="F10" s="48"/>
      <c r="G10" s="48"/>
      <c r="H10" s="48"/>
      <c r="I10" s="48"/>
      <c r="J10" s="50"/>
      <c r="K10" s="53"/>
      <c r="L10" s="52" t="s">
        <v>406</v>
      </c>
      <c r="M10" s="50" t="s">
        <v>499</v>
      </c>
      <c r="N10" s="52" t="s">
        <v>454</v>
      </c>
      <c r="O10" s="38" t="s">
        <v>500</v>
      </c>
      <c r="P10" s="52" t="s">
        <v>496</v>
      </c>
      <c r="Q10" s="50" t="s">
        <v>501</v>
      </c>
      <c r="R10" s="52" t="s">
        <v>502</v>
      </c>
    </row>
    <row r="11" s="46" customFormat="1" ht="28" customHeight="1" spans="1:18">
      <c r="A11" s="38"/>
      <c r="B11" s="50"/>
      <c r="C11" s="48"/>
      <c r="D11" s="48"/>
      <c r="E11" s="48"/>
      <c r="F11" s="48"/>
      <c r="G11" s="48"/>
      <c r="H11" s="48"/>
      <c r="I11" s="48"/>
      <c r="J11" s="50"/>
      <c r="K11" s="53"/>
      <c r="L11" s="52" t="s">
        <v>406</v>
      </c>
      <c r="M11" s="50" t="s">
        <v>503</v>
      </c>
      <c r="N11" s="52" t="s">
        <v>454</v>
      </c>
      <c r="O11" s="38" t="s">
        <v>495</v>
      </c>
      <c r="P11" s="52" t="s">
        <v>504</v>
      </c>
      <c r="Q11" s="50" t="s">
        <v>505</v>
      </c>
      <c r="R11" s="52" t="s">
        <v>506</v>
      </c>
    </row>
    <row r="12" s="46" customFormat="1" ht="28" customHeight="1" spans="1:18">
      <c r="A12" s="38"/>
      <c r="B12" s="50"/>
      <c r="C12" s="48"/>
      <c r="D12" s="48"/>
      <c r="E12" s="48"/>
      <c r="F12" s="48"/>
      <c r="G12" s="48"/>
      <c r="H12" s="48"/>
      <c r="I12" s="48"/>
      <c r="J12" s="50"/>
      <c r="K12" s="53"/>
      <c r="L12" s="52" t="s">
        <v>413</v>
      </c>
      <c r="M12" s="50" t="s">
        <v>507</v>
      </c>
      <c r="N12" s="52" t="s">
        <v>508</v>
      </c>
      <c r="O12" s="49" t="s">
        <v>408</v>
      </c>
      <c r="P12" s="52" t="s">
        <v>453</v>
      </c>
      <c r="Q12" s="50" t="s">
        <v>509</v>
      </c>
      <c r="R12" s="52" t="s">
        <v>452</v>
      </c>
    </row>
    <row r="13" s="46" customFormat="1" ht="28" customHeight="1" spans="1:18">
      <c r="A13" s="38"/>
      <c r="B13" s="50"/>
      <c r="C13" s="48"/>
      <c r="D13" s="48"/>
      <c r="E13" s="48"/>
      <c r="F13" s="48"/>
      <c r="G13" s="48"/>
      <c r="H13" s="48"/>
      <c r="I13" s="48"/>
      <c r="J13" s="50"/>
      <c r="K13" s="54"/>
      <c r="L13" s="52" t="s">
        <v>418</v>
      </c>
      <c r="M13" s="50" t="s">
        <v>510</v>
      </c>
      <c r="N13" s="52" t="s">
        <v>417</v>
      </c>
      <c r="O13" s="38" t="s">
        <v>511</v>
      </c>
      <c r="P13" s="52" t="s">
        <v>416</v>
      </c>
      <c r="Q13" s="50" t="s">
        <v>512</v>
      </c>
      <c r="R13" s="52" t="s">
        <v>452</v>
      </c>
    </row>
    <row r="14" s="46" customFormat="1" ht="28" customHeight="1" spans="1:18">
      <c r="A14" s="38"/>
      <c r="B14" s="50"/>
      <c r="C14" s="48"/>
      <c r="D14" s="48"/>
      <c r="E14" s="48"/>
      <c r="F14" s="48"/>
      <c r="G14" s="48"/>
      <c r="H14" s="48"/>
      <c r="I14" s="48"/>
      <c r="J14" s="50"/>
      <c r="K14" s="51" t="s">
        <v>422</v>
      </c>
      <c r="L14" s="52" t="s">
        <v>423</v>
      </c>
      <c r="M14" s="50" t="s">
        <v>513</v>
      </c>
      <c r="N14" s="52" t="s">
        <v>417</v>
      </c>
      <c r="O14" s="38" t="s">
        <v>514</v>
      </c>
      <c r="P14" s="52"/>
      <c r="Q14" s="50" t="s">
        <v>515</v>
      </c>
      <c r="R14" s="52" t="s">
        <v>516</v>
      </c>
    </row>
    <row r="15" s="46" customFormat="1" ht="28" customHeight="1" spans="1:18">
      <c r="A15" s="38"/>
      <c r="B15" s="50"/>
      <c r="C15" s="48"/>
      <c r="D15" s="48"/>
      <c r="E15" s="48"/>
      <c r="F15" s="48"/>
      <c r="G15" s="48"/>
      <c r="H15" s="48"/>
      <c r="I15" s="48"/>
      <c r="J15" s="50"/>
      <c r="K15" s="53"/>
      <c r="L15" s="52" t="s">
        <v>426</v>
      </c>
      <c r="M15" s="50" t="s">
        <v>517</v>
      </c>
      <c r="N15" s="52" t="s">
        <v>417</v>
      </c>
      <c r="O15" s="49" t="s">
        <v>518</v>
      </c>
      <c r="P15" s="52"/>
      <c r="Q15" s="50" t="s">
        <v>519</v>
      </c>
      <c r="R15" s="52" t="s">
        <v>520</v>
      </c>
    </row>
    <row r="16" s="46" customFormat="1" ht="28" customHeight="1" spans="1:18">
      <c r="A16" s="38"/>
      <c r="B16" s="50"/>
      <c r="C16" s="48"/>
      <c r="D16" s="48"/>
      <c r="E16" s="48"/>
      <c r="F16" s="48"/>
      <c r="G16" s="48"/>
      <c r="H16" s="48"/>
      <c r="I16" s="48"/>
      <c r="J16" s="50"/>
      <c r="K16" s="53"/>
      <c r="L16" s="52" t="s">
        <v>431</v>
      </c>
      <c r="M16" s="50" t="s">
        <v>521</v>
      </c>
      <c r="N16" s="52" t="s">
        <v>417</v>
      </c>
      <c r="O16" s="50" t="s">
        <v>522</v>
      </c>
      <c r="P16" s="52"/>
      <c r="Q16" s="50" t="s">
        <v>523</v>
      </c>
      <c r="R16" s="52" t="s">
        <v>452</v>
      </c>
    </row>
    <row r="17" s="46" customFormat="1" ht="28" customHeight="1" spans="1:18">
      <c r="A17" s="38"/>
      <c r="B17" s="50"/>
      <c r="C17" s="48"/>
      <c r="D17" s="48"/>
      <c r="E17" s="48"/>
      <c r="F17" s="48"/>
      <c r="G17" s="48"/>
      <c r="H17" s="48"/>
      <c r="I17" s="48"/>
      <c r="J17" s="50"/>
      <c r="K17" s="54"/>
      <c r="L17" s="52" t="s">
        <v>432</v>
      </c>
      <c r="M17" s="50" t="s">
        <v>524</v>
      </c>
      <c r="N17" s="52" t="s">
        <v>417</v>
      </c>
      <c r="O17" s="50" t="s">
        <v>525</v>
      </c>
      <c r="P17" s="52"/>
      <c r="Q17" s="50" t="s">
        <v>526</v>
      </c>
      <c r="R17" s="52" t="s">
        <v>527</v>
      </c>
    </row>
    <row r="18" s="46" customFormat="1" ht="28" customHeight="1" spans="1:18">
      <c r="A18" s="38"/>
      <c r="B18" s="50"/>
      <c r="C18" s="48"/>
      <c r="D18" s="48"/>
      <c r="E18" s="48"/>
      <c r="F18" s="48"/>
      <c r="G18" s="48"/>
      <c r="H18" s="48"/>
      <c r="I18" s="48"/>
      <c r="J18" s="50"/>
      <c r="K18" s="55" t="s">
        <v>436</v>
      </c>
      <c r="L18" s="52" t="s">
        <v>437</v>
      </c>
      <c r="M18" s="50" t="s">
        <v>528</v>
      </c>
      <c r="N18" s="52" t="s">
        <v>454</v>
      </c>
      <c r="O18" s="50" t="s">
        <v>529</v>
      </c>
      <c r="P18" s="52" t="s">
        <v>453</v>
      </c>
      <c r="Q18" s="50" t="s">
        <v>530</v>
      </c>
      <c r="R18" s="50" t="s">
        <v>527</v>
      </c>
    </row>
    <row r="19" s="46" customFormat="1" ht="28" customHeight="1" spans="1:18">
      <c r="A19" s="38"/>
      <c r="B19" s="50"/>
      <c r="C19" s="48"/>
      <c r="D19" s="48"/>
      <c r="E19" s="48"/>
      <c r="F19" s="48"/>
      <c r="G19" s="48"/>
      <c r="H19" s="48"/>
      <c r="I19" s="48"/>
      <c r="J19" s="50"/>
      <c r="K19" s="55" t="s">
        <v>439</v>
      </c>
      <c r="L19" s="52" t="s">
        <v>440</v>
      </c>
      <c r="M19" s="50" t="s">
        <v>475</v>
      </c>
      <c r="N19" s="52" t="s">
        <v>531</v>
      </c>
      <c r="O19" s="50">
        <v>354.37</v>
      </c>
      <c r="P19" s="52" t="s">
        <v>425</v>
      </c>
      <c r="Q19" s="50" t="s">
        <v>532</v>
      </c>
      <c r="R19" s="50" t="s">
        <v>533</v>
      </c>
    </row>
  </sheetData>
  <mergeCells count="24">
    <mergeCell ref="A2:R2"/>
    <mergeCell ref="A3:P3"/>
    <mergeCell ref="Q3:R3"/>
    <mergeCell ref="C4:I4"/>
    <mergeCell ref="D5:G5"/>
    <mergeCell ref="H5:I5"/>
    <mergeCell ref="A7:B7"/>
    <mergeCell ref="A4:A6"/>
    <mergeCell ref="A8:A19"/>
    <mergeCell ref="B4:B6"/>
    <mergeCell ref="B8:B19"/>
    <mergeCell ref="C5:C6"/>
    <mergeCell ref="C8:C19"/>
    <mergeCell ref="D8:D19"/>
    <mergeCell ref="E8:E19"/>
    <mergeCell ref="F8:F19"/>
    <mergeCell ref="G8:G19"/>
    <mergeCell ref="H8:H19"/>
    <mergeCell ref="I8:I19"/>
    <mergeCell ref="J4:J6"/>
    <mergeCell ref="J8:J19"/>
    <mergeCell ref="K8:K13"/>
    <mergeCell ref="K14:K17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30" zoomScaleNormal="130" workbookViewId="0">
      <selection activeCell="D19" sqref="D19"/>
    </sheetView>
  </sheetViews>
  <sheetFormatPr defaultColWidth="8.33333333333333" defaultRowHeight="24" customHeight="1" outlineLevelCol="4"/>
  <cols>
    <col min="1" max="1" width="44.6666666666667" style="29" customWidth="1"/>
    <col min="2" max="2" width="8.94166666666667" style="29" customWidth="1"/>
    <col min="3" max="4" width="13.0666666666667" style="29" customWidth="1"/>
    <col min="5" max="256" width="8.33333333333333" style="29"/>
    <col min="257" max="257" width="38.5583333333333" style="29" customWidth="1"/>
    <col min="258" max="258" width="17.6666666666667" style="29" customWidth="1"/>
    <col min="259" max="259" width="19.4416666666667" style="29" customWidth="1"/>
    <col min="260" max="260" width="13.8833333333333" style="29" customWidth="1"/>
    <col min="261" max="512" width="8.33333333333333" style="29"/>
    <col min="513" max="513" width="38.5583333333333" style="29" customWidth="1"/>
    <col min="514" max="514" width="17.6666666666667" style="29" customWidth="1"/>
    <col min="515" max="515" width="19.4416666666667" style="29" customWidth="1"/>
    <col min="516" max="516" width="13.8833333333333" style="29" customWidth="1"/>
    <col min="517" max="768" width="8.33333333333333" style="29"/>
    <col min="769" max="769" width="38.5583333333333" style="29" customWidth="1"/>
    <col min="770" max="770" width="17.6666666666667" style="29" customWidth="1"/>
    <col min="771" max="771" width="19.4416666666667" style="29" customWidth="1"/>
    <col min="772" max="772" width="13.8833333333333" style="29" customWidth="1"/>
    <col min="773" max="1024" width="8.33333333333333" style="29"/>
    <col min="1025" max="1025" width="38.5583333333333" style="29" customWidth="1"/>
    <col min="1026" max="1026" width="17.6666666666667" style="29" customWidth="1"/>
    <col min="1027" max="1027" width="19.4416666666667" style="29" customWidth="1"/>
    <col min="1028" max="1028" width="13.8833333333333" style="29" customWidth="1"/>
    <col min="1029" max="1280" width="8.33333333333333" style="29"/>
    <col min="1281" max="1281" width="38.5583333333333" style="29" customWidth="1"/>
    <col min="1282" max="1282" width="17.6666666666667" style="29" customWidth="1"/>
    <col min="1283" max="1283" width="19.4416666666667" style="29" customWidth="1"/>
    <col min="1284" max="1284" width="13.8833333333333" style="29" customWidth="1"/>
    <col min="1285" max="1536" width="8.33333333333333" style="29"/>
    <col min="1537" max="1537" width="38.5583333333333" style="29" customWidth="1"/>
    <col min="1538" max="1538" width="17.6666666666667" style="29" customWidth="1"/>
    <col min="1539" max="1539" width="19.4416666666667" style="29" customWidth="1"/>
    <col min="1540" max="1540" width="13.8833333333333" style="29" customWidth="1"/>
    <col min="1541" max="1792" width="8.33333333333333" style="29"/>
    <col min="1793" max="1793" width="38.5583333333333" style="29" customWidth="1"/>
    <col min="1794" max="1794" width="17.6666666666667" style="29" customWidth="1"/>
    <col min="1795" max="1795" width="19.4416666666667" style="29" customWidth="1"/>
    <col min="1796" max="1796" width="13.8833333333333" style="29" customWidth="1"/>
    <col min="1797" max="2048" width="8.33333333333333" style="29"/>
    <col min="2049" max="2049" width="38.5583333333333" style="29" customWidth="1"/>
    <col min="2050" max="2050" width="17.6666666666667" style="29" customWidth="1"/>
    <col min="2051" max="2051" width="19.4416666666667" style="29" customWidth="1"/>
    <col min="2052" max="2052" width="13.8833333333333" style="29" customWidth="1"/>
    <col min="2053" max="2304" width="8.33333333333333" style="29"/>
    <col min="2305" max="2305" width="38.5583333333333" style="29" customWidth="1"/>
    <col min="2306" max="2306" width="17.6666666666667" style="29" customWidth="1"/>
    <col min="2307" max="2307" width="19.4416666666667" style="29" customWidth="1"/>
    <col min="2308" max="2308" width="13.8833333333333" style="29" customWidth="1"/>
    <col min="2309" max="2560" width="8.33333333333333" style="29"/>
    <col min="2561" max="2561" width="38.5583333333333" style="29" customWidth="1"/>
    <col min="2562" max="2562" width="17.6666666666667" style="29" customWidth="1"/>
    <col min="2563" max="2563" width="19.4416666666667" style="29" customWidth="1"/>
    <col min="2564" max="2564" width="13.8833333333333" style="29" customWidth="1"/>
    <col min="2565" max="2816" width="8.33333333333333" style="29"/>
    <col min="2817" max="2817" width="38.5583333333333" style="29" customWidth="1"/>
    <col min="2818" max="2818" width="17.6666666666667" style="29" customWidth="1"/>
    <col min="2819" max="2819" width="19.4416666666667" style="29" customWidth="1"/>
    <col min="2820" max="2820" width="13.8833333333333" style="29" customWidth="1"/>
    <col min="2821" max="3072" width="8.33333333333333" style="29"/>
    <col min="3073" max="3073" width="38.5583333333333" style="29" customWidth="1"/>
    <col min="3074" max="3074" width="17.6666666666667" style="29" customWidth="1"/>
    <col min="3075" max="3075" width="19.4416666666667" style="29" customWidth="1"/>
    <col min="3076" max="3076" width="13.8833333333333" style="29" customWidth="1"/>
    <col min="3077" max="3328" width="8.33333333333333" style="29"/>
    <col min="3329" max="3329" width="38.5583333333333" style="29" customWidth="1"/>
    <col min="3330" max="3330" width="17.6666666666667" style="29" customWidth="1"/>
    <col min="3331" max="3331" width="19.4416666666667" style="29" customWidth="1"/>
    <col min="3332" max="3332" width="13.8833333333333" style="29" customWidth="1"/>
    <col min="3333" max="3584" width="8.33333333333333" style="29"/>
    <col min="3585" max="3585" width="38.5583333333333" style="29" customWidth="1"/>
    <col min="3586" max="3586" width="17.6666666666667" style="29" customWidth="1"/>
    <col min="3587" max="3587" width="19.4416666666667" style="29" customWidth="1"/>
    <col min="3588" max="3588" width="13.8833333333333" style="29" customWidth="1"/>
    <col min="3589" max="3840" width="8.33333333333333" style="29"/>
    <col min="3841" max="3841" width="38.5583333333333" style="29" customWidth="1"/>
    <col min="3842" max="3842" width="17.6666666666667" style="29" customWidth="1"/>
    <col min="3843" max="3843" width="19.4416666666667" style="29" customWidth="1"/>
    <col min="3844" max="3844" width="13.8833333333333" style="29" customWidth="1"/>
    <col min="3845" max="4096" width="8.33333333333333" style="29"/>
    <col min="4097" max="4097" width="38.5583333333333" style="29" customWidth="1"/>
    <col min="4098" max="4098" width="17.6666666666667" style="29" customWidth="1"/>
    <col min="4099" max="4099" width="19.4416666666667" style="29" customWidth="1"/>
    <col min="4100" max="4100" width="13.8833333333333" style="29" customWidth="1"/>
    <col min="4101" max="4352" width="8.33333333333333" style="29"/>
    <col min="4353" max="4353" width="38.5583333333333" style="29" customWidth="1"/>
    <col min="4354" max="4354" width="17.6666666666667" style="29" customWidth="1"/>
    <col min="4355" max="4355" width="19.4416666666667" style="29" customWidth="1"/>
    <col min="4356" max="4356" width="13.8833333333333" style="29" customWidth="1"/>
    <col min="4357" max="4608" width="8.33333333333333" style="29"/>
    <col min="4609" max="4609" width="38.5583333333333" style="29" customWidth="1"/>
    <col min="4610" max="4610" width="17.6666666666667" style="29" customWidth="1"/>
    <col min="4611" max="4611" width="19.4416666666667" style="29" customWidth="1"/>
    <col min="4612" max="4612" width="13.8833333333333" style="29" customWidth="1"/>
    <col min="4613" max="4864" width="8.33333333333333" style="29"/>
    <col min="4865" max="4865" width="38.5583333333333" style="29" customWidth="1"/>
    <col min="4866" max="4866" width="17.6666666666667" style="29" customWidth="1"/>
    <col min="4867" max="4867" width="19.4416666666667" style="29" customWidth="1"/>
    <col min="4868" max="4868" width="13.8833333333333" style="29" customWidth="1"/>
    <col min="4869" max="5120" width="8.33333333333333" style="29"/>
    <col min="5121" max="5121" width="38.5583333333333" style="29" customWidth="1"/>
    <col min="5122" max="5122" width="17.6666666666667" style="29" customWidth="1"/>
    <col min="5123" max="5123" width="19.4416666666667" style="29" customWidth="1"/>
    <col min="5124" max="5124" width="13.8833333333333" style="29" customWidth="1"/>
    <col min="5125" max="5376" width="8.33333333333333" style="29"/>
    <col min="5377" max="5377" width="38.5583333333333" style="29" customWidth="1"/>
    <col min="5378" max="5378" width="17.6666666666667" style="29" customWidth="1"/>
    <col min="5379" max="5379" width="19.4416666666667" style="29" customWidth="1"/>
    <col min="5380" max="5380" width="13.8833333333333" style="29" customWidth="1"/>
    <col min="5381" max="5632" width="8.33333333333333" style="29"/>
    <col min="5633" max="5633" width="38.5583333333333" style="29" customWidth="1"/>
    <col min="5634" max="5634" width="17.6666666666667" style="29" customWidth="1"/>
    <col min="5635" max="5635" width="19.4416666666667" style="29" customWidth="1"/>
    <col min="5636" max="5636" width="13.8833333333333" style="29" customWidth="1"/>
    <col min="5637" max="5888" width="8.33333333333333" style="29"/>
    <col min="5889" max="5889" width="38.5583333333333" style="29" customWidth="1"/>
    <col min="5890" max="5890" width="17.6666666666667" style="29" customWidth="1"/>
    <col min="5891" max="5891" width="19.4416666666667" style="29" customWidth="1"/>
    <col min="5892" max="5892" width="13.8833333333333" style="29" customWidth="1"/>
    <col min="5893" max="6144" width="8.33333333333333" style="29"/>
    <col min="6145" max="6145" width="38.5583333333333" style="29" customWidth="1"/>
    <col min="6146" max="6146" width="17.6666666666667" style="29" customWidth="1"/>
    <col min="6147" max="6147" width="19.4416666666667" style="29" customWidth="1"/>
    <col min="6148" max="6148" width="13.8833333333333" style="29" customWidth="1"/>
    <col min="6149" max="6400" width="8.33333333333333" style="29"/>
    <col min="6401" max="6401" width="38.5583333333333" style="29" customWidth="1"/>
    <col min="6402" max="6402" width="17.6666666666667" style="29" customWidth="1"/>
    <col min="6403" max="6403" width="19.4416666666667" style="29" customWidth="1"/>
    <col min="6404" max="6404" width="13.8833333333333" style="29" customWidth="1"/>
    <col min="6405" max="6656" width="8.33333333333333" style="29"/>
    <col min="6657" max="6657" width="38.5583333333333" style="29" customWidth="1"/>
    <col min="6658" max="6658" width="17.6666666666667" style="29" customWidth="1"/>
    <col min="6659" max="6659" width="19.4416666666667" style="29" customWidth="1"/>
    <col min="6660" max="6660" width="13.8833333333333" style="29" customWidth="1"/>
    <col min="6661" max="6912" width="8.33333333333333" style="29"/>
    <col min="6913" max="6913" width="38.5583333333333" style="29" customWidth="1"/>
    <col min="6914" max="6914" width="17.6666666666667" style="29" customWidth="1"/>
    <col min="6915" max="6915" width="19.4416666666667" style="29" customWidth="1"/>
    <col min="6916" max="6916" width="13.8833333333333" style="29" customWidth="1"/>
    <col min="6917" max="7168" width="8.33333333333333" style="29"/>
    <col min="7169" max="7169" width="38.5583333333333" style="29" customWidth="1"/>
    <col min="7170" max="7170" width="17.6666666666667" style="29" customWidth="1"/>
    <col min="7171" max="7171" width="19.4416666666667" style="29" customWidth="1"/>
    <col min="7172" max="7172" width="13.8833333333333" style="29" customWidth="1"/>
    <col min="7173" max="7424" width="8.33333333333333" style="29"/>
    <col min="7425" max="7425" width="38.5583333333333" style="29" customWidth="1"/>
    <col min="7426" max="7426" width="17.6666666666667" style="29" customWidth="1"/>
    <col min="7427" max="7427" width="19.4416666666667" style="29" customWidth="1"/>
    <col min="7428" max="7428" width="13.8833333333333" style="29" customWidth="1"/>
    <col min="7429" max="7680" width="8.33333333333333" style="29"/>
    <col min="7681" max="7681" width="38.5583333333333" style="29" customWidth="1"/>
    <col min="7682" max="7682" width="17.6666666666667" style="29" customWidth="1"/>
    <col min="7683" max="7683" width="19.4416666666667" style="29" customWidth="1"/>
    <col min="7684" max="7684" width="13.8833333333333" style="29" customWidth="1"/>
    <col min="7685" max="7936" width="8.33333333333333" style="29"/>
    <col min="7937" max="7937" width="38.5583333333333" style="29" customWidth="1"/>
    <col min="7938" max="7938" width="17.6666666666667" style="29" customWidth="1"/>
    <col min="7939" max="7939" width="19.4416666666667" style="29" customWidth="1"/>
    <col min="7940" max="7940" width="13.8833333333333" style="29" customWidth="1"/>
    <col min="7941" max="8192" width="8.33333333333333" style="29"/>
    <col min="8193" max="8193" width="38.5583333333333" style="29" customWidth="1"/>
    <col min="8194" max="8194" width="17.6666666666667" style="29" customWidth="1"/>
    <col min="8195" max="8195" width="19.4416666666667" style="29" customWidth="1"/>
    <col min="8196" max="8196" width="13.8833333333333" style="29" customWidth="1"/>
    <col min="8197" max="8448" width="8.33333333333333" style="29"/>
    <col min="8449" max="8449" width="38.5583333333333" style="29" customWidth="1"/>
    <col min="8450" max="8450" width="17.6666666666667" style="29" customWidth="1"/>
    <col min="8451" max="8451" width="19.4416666666667" style="29" customWidth="1"/>
    <col min="8452" max="8452" width="13.8833333333333" style="29" customWidth="1"/>
    <col min="8453" max="8704" width="8.33333333333333" style="29"/>
    <col min="8705" max="8705" width="38.5583333333333" style="29" customWidth="1"/>
    <col min="8706" max="8706" width="17.6666666666667" style="29" customWidth="1"/>
    <col min="8707" max="8707" width="19.4416666666667" style="29" customWidth="1"/>
    <col min="8708" max="8708" width="13.8833333333333" style="29" customWidth="1"/>
    <col min="8709" max="8960" width="8.33333333333333" style="29"/>
    <col min="8961" max="8961" width="38.5583333333333" style="29" customWidth="1"/>
    <col min="8962" max="8962" width="17.6666666666667" style="29" customWidth="1"/>
    <col min="8963" max="8963" width="19.4416666666667" style="29" customWidth="1"/>
    <col min="8964" max="8964" width="13.8833333333333" style="29" customWidth="1"/>
    <col min="8965" max="9216" width="8.33333333333333" style="29"/>
    <col min="9217" max="9217" width="38.5583333333333" style="29" customWidth="1"/>
    <col min="9218" max="9218" width="17.6666666666667" style="29" customWidth="1"/>
    <col min="9219" max="9219" width="19.4416666666667" style="29" customWidth="1"/>
    <col min="9220" max="9220" width="13.8833333333333" style="29" customWidth="1"/>
    <col min="9221" max="9472" width="8.33333333333333" style="29"/>
    <col min="9473" max="9473" width="38.5583333333333" style="29" customWidth="1"/>
    <col min="9474" max="9474" width="17.6666666666667" style="29" customWidth="1"/>
    <col min="9475" max="9475" width="19.4416666666667" style="29" customWidth="1"/>
    <col min="9476" max="9476" width="13.8833333333333" style="29" customWidth="1"/>
    <col min="9477" max="9728" width="8.33333333333333" style="29"/>
    <col min="9729" max="9729" width="38.5583333333333" style="29" customWidth="1"/>
    <col min="9730" max="9730" width="17.6666666666667" style="29" customWidth="1"/>
    <col min="9731" max="9731" width="19.4416666666667" style="29" customWidth="1"/>
    <col min="9732" max="9732" width="13.8833333333333" style="29" customWidth="1"/>
    <col min="9733" max="9984" width="8.33333333333333" style="29"/>
    <col min="9985" max="9985" width="38.5583333333333" style="29" customWidth="1"/>
    <col min="9986" max="9986" width="17.6666666666667" style="29" customWidth="1"/>
    <col min="9987" max="9987" width="19.4416666666667" style="29" customWidth="1"/>
    <col min="9988" max="9988" width="13.8833333333333" style="29" customWidth="1"/>
    <col min="9989" max="10240" width="8.33333333333333" style="29"/>
    <col min="10241" max="10241" width="38.5583333333333" style="29" customWidth="1"/>
    <col min="10242" max="10242" width="17.6666666666667" style="29" customWidth="1"/>
    <col min="10243" max="10243" width="19.4416666666667" style="29" customWidth="1"/>
    <col min="10244" max="10244" width="13.8833333333333" style="29" customWidth="1"/>
    <col min="10245" max="10496" width="8.33333333333333" style="29"/>
    <col min="10497" max="10497" width="38.5583333333333" style="29" customWidth="1"/>
    <col min="10498" max="10498" width="17.6666666666667" style="29" customWidth="1"/>
    <col min="10499" max="10499" width="19.4416666666667" style="29" customWidth="1"/>
    <col min="10500" max="10500" width="13.8833333333333" style="29" customWidth="1"/>
    <col min="10501" max="10752" width="8.33333333333333" style="29"/>
    <col min="10753" max="10753" width="38.5583333333333" style="29" customWidth="1"/>
    <col min="10754" max="10754" width="17.6666666666667" style="29" customWidth="1"/>
    <col min="10755" max="10755" width="19.4416666666667" style="29" customWidth="1"/>
    <col min="10756" max="10756" width="13.8833333333333" style="29" customWidth="1"/>
    <col min="10757" max="11008" width="8.33333333333333" style="29"/>
    <col min="11009" max="11009" width="38.5583333333333" style="29" customWidth="1"/>
    <col min="11010" max="11010" width="17.6666666666667" style="29" customWidth="1"/>
    <col min="11011" max="11011" width="19.4416666666667" style="29" customWidth="1"/>
    <col min="11012" max="11012" width="13.8833333333333" style="29" customWidth="1"/>
    <col min="11013" max="11264" width="8.33333333333333" style="29"/>
    <col min="11265" max="11265" width="38.5583333333333" style="29" customWidth="1"/>
    <col min="11266" max="11266" width="17.6666666666667" style="29" customWidth="1"/>
    <col min="11267" max="11267" width="19.4416666666667" style="29" customWidth="1"/>
    <col min="11268" max="11268" width="13.8833333333333" style="29" customWidth="1"/>
    <col min="11269" max="11520" width="8.33333333333333" style="29"/>
    <col min="11521" max="11521" width="38.5583333333333" style="29" customWidth="1"/>
    <col min="11522" max="11522" width="17.6666666666667" style="29" customWidth="1"/>
    <col min="11523" max="11523" width="19.4416666666667" style="29" customWidth="1"/>
    <col min="11524" max="11524" width="13.8833333333333" style="29" customWidth="1"/>
    <col min="11525" max="11776" width="8.33333333333333" style="29"/>
    <col min="11777" max="11777" width="38.5583333333333" style="29" customWidth="1"/>
    <col min="11778" max="11778" width="17.6666666666667" style="29" customWidth="1"/>
    <col min="11779" max="11779" width="19.4416666666667" style="29" customWidth="1"/>
    <col min="11780" max="11780" width="13.8833333333333" style="29" customWidth="1"/>
    <col min="11781" max="12032" width="8.33333333333333" style="29"/>
    <col min="12033" max="12033" width="38.5583333333333" style="29" customWidth="1"/>
    <col min="12034" max="12034" width="17.6666666666667" style="29" customWidth="1"/>
    <col min="12035" max="12035" width="19.4416666666667" style="29" customWidth="1"/>
    <col min="12036" max="12036" width="13.8833333333333" style="29" customWidth="1"/>
    <col min="12037" max="12288" width="8.33333333333333" style="29"/>
    <col min="12289" max="12289" width="38.5583333333333" style="29" customWidth="1"/>
    <col min="12290" max="12290" width="17.6666666666667" style="29" customWidth="1"/>
    <col min="12291" max="12291" width="19.4416666666667" style="29" customWidth="1"/>
    <col min="12292" max="12292" width="13.8833333333333" style="29" customWidth="1"/>
    <col min="12293" max="12544" width="8.33333333333333" style="29"/>
    <col min="12545" max="12545" width="38.5583333333333" style="29" customWidth="1"/>
    <col min="12546" max="12546" width="17.6666666666667" style="29" customWidth="1"/>
    <col min="12547" max="12547" width="19.4416666666667" style="29" customWidth="1"/>
    <col min="12548" max="12548" width="13.8833333333333" style="29" customWidth="1"/>
    <col min="12549" max="12800" width="8.33333333333333" style="29"/>
    <col min="12801" max="12801" width="38.5583333333333" style="29" customWidth="1"/>
    <col min="12802" max="12802" width="17.6666666666667" style="29" customWidth="1"/>
    <col min="12803" max="12803" width="19.4416666666667" style="29" customWidth="1"/>
    <col min="12804" max="12804" width="13.8833333333333" style="29" customWidth="1"/>
    <col min="12805" max="13056" width="8.33333333333333" style="29"/>
    <col min="13057" max="13057" width="38.5583333333333" style="29" customWidth="1"/>
    <col min="13058" max="13058" width="17.6666666666667" style="29" customWidth="1"/>
    <col min="13059" max="13059" width="19.4416666666667" style="29" customWidth="1"/>
    <col min="13060" max="13060" width="13.8833333333333" style="29" customWidth="1"/>
    <col min="13061" max="13312" width="8.33333333333333" style="29"/>
    <col min="13313" max="13313" width="38.5583333333333" style="29" customWidth="1"/>
    <col min="13314" max="13314" width="17.6666666666667" style="29" customWidth="1"/>
    <col min="13315" max="13315" width="19.4416666666667" style="29" customWidth="1"/>
    <col min="13316" max="13316" width="13.8833333333333" style="29" customWidth="1"/>
    <col min="13317" max="13568" width="8.33333333333333" style="29"/>
    <col min="13569" max="13569" width="38.5583333333333" style="29" customWidth="1"/>
    <col min="13570" max="13570" width="17.6666666666667" style="29" customWidth="1"/>
    <col min="13571" max="13571" width="19.4416666666667" style="29" customWidth="1"/>
    <col min="13572" max="13572" width="13.8833333333333" style="29" customWidth="1"/>
    <col min="13573" max="13824" width="8.33333333333333" style="29"/>
    <col min="13825" max="13825" width="38.5583333333333" style="29" customWidth="1"/>
    <col min="13826" max="13826" width="17.6666666666667" style="29" customWidth="1"/>
    <col min="13827" max="13827" width="19.4416666666667" style="29" customWidth="1"/>
    <col min="13828" max="13828" width="13.8833333333333" style="29" customWidth="1"/>
    <col min="13829" max="14080" width="8.33333333333333" style="29"/>
    <col min="14081" max="14081" width="38.5583333333333" style="29" customWidth="1"/>
    <col min="14082" max="14082" width="17.6666666666667" style="29" customWidth="1"/>
    <col min="14083" max="14083" width="19.4416666666667" style="29" customWidth="1"/>
    <col min="14084" max="14084" width="13.8833333333333" style="29" customWidth="1"/>
    <col min="14085" max="14336" width="8.33333333333333" style="29"/>
    <col min="14337" max="14337" width="38.5583333333333" style="29" customWidth="1"/>
    <col min="14338" max="14338" width="17.6666666666667" style="29" customWidth="1"/>
    <col min="14339" max="14339" width="19.4416666666667" style="29" customWidth="1"/>
    <col min="14340" max="14340" width="13.8833333333333" style="29" customWidth="1"/>
    <col min="14341" max="14592" width="8.33333333333333" style="29"/>
    <col min="14593" max="14593" width="38.5583333333333" style="29" customWidth="1"/>
    <col min="14594" max="14594" width="17.6666666666667" style="29" customWidth="1"/>
    <col min="14595" max="14595" width="19.4416666666667" style="29" customWidth="1"/>
    <col min="14596" max="14596" width="13.8833333333333" style="29" customWidth="1"/>
    <col min="14597" max="14848" width="8.33333333333333" style="29"/>
    <col min="14849" max="14849" width="38.5583333333333" style="29" customWidth="1"/>
    <col min="14850" max="14850" width="17.6666666666667" style="29" customWidth="1"/>
    <col min="14851" max="14851" width="19.4416666666667" style="29" customWidth="1"/>
    <col min="14852" max="14852" width="13.8833333333333" style="29" customWidth="1"/>
    <col min="14853" max="15104" width="8.33333333333333" style="29"/>
    <col min="15105" max="15105" width="38.5583333333333" style="29" customWidth="1"/>
    <col min="15106" max="15106" width="17.6666666666667" style="29" customWidth="1"/>
    <col min="15107" max="15107" width="19.4416666666667" style="29" customWidth="1"/>
    <col min="15108" max="15108" width="13.8833333333333" style="29" customWidth="1"/>
    <col min="15109" max="15360" width="8.33333333333333" style="29"/>
    <col min="15361" max="15361" width="38.5583333333333" style="29" customWidth="1"/>
    <col min="15362" max="15362" width="17.6666666666667" style="29" customWidth="1"/>
    <col min="15363" max="15363" width="19.4416666666667" style="29" customWidth="1"/>
    <col min="15364" max="15364" width="13.8833333333333" style="29" customWidth="1"/>
    <col min="15365" max="15616" width="8.33333333333333" style="29"/>
    <col min="15617" max="15617" width="38.5583333333333" style="29" customWidth="1"/>
    <col min="15618" max="15618" width="17.6666666666667" style="29" customWidth="1"/>
    <col min="15619" max="15619" width="19.4416666666667" style="29" customWidth="1"/>
    <col min="15620" max="15620" width="13.8833333333333" style="29" customWidth="1"/>
    <col min="15621" max="15872" width="8.33333333333333" style="29"/>
    <col min="15873" max="15873" width="38.5583333333333" style="29" customWidth="1"/>
    <col min="15874" max="15874" width="17.6666666666667" style="29" customWidth="1"/>
    <col min="15875" max="15875" width="19.4416666666667" style="29" customWidth="1"/>
    <col min="15876" max="15876" width="13.8833333333333" style="29" customWidth="1"/>
    <col min="15877" max="16128" width="8.33333333333333" style="29"/>
    <col min="16129" max="16129" width="38.5583333333333" style="29" customWidth="1"/>
    <col min="16130" max="16130" width="17.6666666666667" style="29" customWidth="1"/>
    <col min="16131" max="16131" width="19.4416666666667" style="29" customWidth="1"/>
    <col min="16132" max="16132" width="13.8833333333333" style="29" customWidth="1"/>
    <col min="16133" max="16384" width="8.33333333333333" style="29"/>
  </cols>
  <sheetData>
    <row r="1" customHeight="1" spans="4:4">
      <c r="D1" s="26" t="s">
        <v>534</v>
      </c>
    </row>
    <row r="2" ht="46.95" customHeight="1" spans="1:4">
      <c r="A2" s="30" t="s">
        <v>535</v>
      </c>
      <c r="B2" s="30"/>
      <c r="C2" s="30"/>
      <c r="D2" s="30"/>
    </row>
    <row r="3" ht="25.05" customHeight="1" spans="1:5">
      <c r="A3" s="31" t="s">
        <v>34</v>
      </c>
      <c r="B3" s="32"/>
      <c r="C3" s="32"/>
      <c r="D3" s="33" t="s">
        <v>35</v>
      </c>
      <c r="E3" s="33"/>
    </row>
    <row r="4" customHeight="1" spans="1:4">
      <c r="A4" s="34" t="s">
        <v>536</v>
      </c>
      <c r="B4" s="34" t="s">
        <v>537</v>
      </c>
      <c r="C4" s="34" t="s">
        <v>538</v>
      </c>
      <c r="D4" s="34" t="s">
        <v>539</v>
      </c>
    </row>
    <row r="5" s="28" customFormat="1" customHeight="1" spans="1:4">
      <c r="A5" s="35" t="s">
        <v>540</v>
      </c>
      <c r="B5" s="35"/>
      <c r="C5" s="35"/>
      <c r="D5" s="35"/>
    </row>
    <row r="6" s="28" customFormat="1" customHeight="1" spans="1:4">
      <c r="A6" s="35" t="s">
        <v>541</v>
      </c>
      <c r="B6" s="36">
        <v>1</v>
      </c>
      <c r="C6" s="35"/>
      <c r="D6" s="35">
        <v>29.17</v>
      </c>
    </row>
    <row r="7" s="28" customFormat="1" customHeight="1" spans="1:4">
      <c r="A7" s="37" t="s">
        <v>542</v>
      </c>
      <c r="B7" s="36">
        <v>2</v>
      </c>
      <c r="C7" s="35"/>
      <c r="D7" s="35">
        <v>29.17</v>
      </c>
    </row>
    <row r="8" customHeight="1" spans="1:4">
      <c r="A8" s="38" t="s">
        <v>543</v>
      </c>
      <c r="B8" s="36">
        <v>3</v>
      </c>
      <c r="C8" s="39"/>
      <c r="D8" s="39"/>
    </row>
    <row r="9" customHeight="1" spans="1:4">
      <c r="A9" s="38" t="s">
        <v>544</v>
      </c>
      <c r="B9" s="36">
        <v>4</v>
      </c>
      <c r="C9" s="39"/>
      <c r="D9" s="39"/>
    </row>
    <row r="10" customHeight="1" spans="1:4">
      <c r="A10" s="38" t="s">
        <v>545</v>
      </c>
      <c r="B10" s="36">
        <v>5</v>
      </c>
      <c r="C10" s="39">
        <v>55</v>
      </c>
      <c r="D10" s="39">
        <v>17.48</v>
      </c>
    </row>
    <row r="11" customHeight="1" spans="1:4">
      <c r="A11" s="38" t="s">
        <v>546</v>
      </c>
      <c r="B11" s="36">
        <v>6</v>
      </c>
      <c r="C11" s="39"/>
      <c r="D11" s="39"/>
    </row>
    <row r="12" customHeight="1" spans="1:4">
      <c r="A12" s="38" t="s">
        <v>547</v>
      </c>
      <c r="B12" s="36">
        <v>7</v>
      </c>
      <c r="C12" s="39"/>
      <c r="D12" s="39"/>
    </row>
    <row r="13" customHeight="1" spans="1:4">
      <c r="A13" s="38" t="s">
        <v>548</v>
      </c>
      <c r="B13" s="36">
        <v>8</v>
      </c>
      <c r="C13" s="39"/>
      <c r="D13" s="39"/>
    </row>
    <row r="14" customHeight="1" spans="1:4">
      <c r="A14" s="38" t="s">
        <v>549</v>
      </c>
      <c r="B14" s="36">
        <v>9</v>
      </c>
      <c r="C14" s="39"/>
      <c r="D14" s="39"/>
    </row>
    <row r="15" customHeight="1" spans="1:4">
      <c r="A15" s="38" t="s">
        <v>550</v>
      </c>
      <c r="B15" s="36">
        <v>10</v>
      </c>
      <c r="C15" s="39"/>
      <c r="D15" s="39"/>
    </row>
    <row r="16" customHeight="1" spans="1:4">
      <c r="A16" s="38" t="s">
        <v>551</v>
      </c>
      <c r="B16" s="36">
        <v>11</v>
      </c>
      <c r="C16" s="39"/>
      <c r="D16" s="39"/>
    </row>
    <row r="17" customHeight="1" spans="1:4">
      <c r="A17" s="38" t="s">
        <v>552</v>
      </c>
      <c r="B17" s="36">
        <v>12</v>
      </c>
      <c r="C17" s="39"/>
      <c r="D17" s="39"/>
    </row>
    <row r="18" customHeight="1" spans="1:4">
      <c r="A18" s="38" t="s">
        <v>553</v>
      </c>
      <c r="B18" s="36">
        <v>13</v>
      </c>
      <c r="C18" s="39">
        <v>130</v>
      </c>
      <c r="D18" s="39">
        <v>11.69</v>
      </c>
    </row>
    <row r="19" customHeight="1" spans="1:4">
      <c r="A19" s="40" t="s">
        <v>554</v>
      </c>
      <c r="B19" s="41">
        <v>14</v>
      </c>
      <c r="C19" s="42">
        <v>130</v>
      </c>
      <c r="D19" s="42">
        <v>11.69</v>
      </c>
    </row>
    <row r="20" customHeight="1" spans="1:4">
      <c r="A20" s="43" t="s">
        <v>555</v>
      </c>
      <c r="B20" s="44">
        <v>15</v>
      </c>
      <c r="C20" s="45"/>
      <c r="D20" s="45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workbookViewId="0">
      <selection activeCell="H31" sqref="H31"/>
    </sheetView>
  </sheetViews>
  <sheetFormatPr defaultColWidth="9.775" defaultRowHeight="13.5"/>
  <cols>
    <col min="1" max="1" width="5.75" style="2" customWidth="1"/>
    <col min="2" max="2" width="4.25" style="2" customWidth="1"/>
    <col min="3" max="3" width="4.125" style="2" customWidth="1"/>
    <col min="4" max="4" width="9.125" style="2" customWidth="1"/>
    <col min="5" max="5" width="7.375" style="2" customWidth="1"/>
    <col min="6" max="6" width="6.5" style="2" customWidth="1"/>
    <col min="7" max="7" width="10.375" style="4" customWidth="1"/>
    <col min="8" max="8" width="18.5" style="2" customWidth="1"/>
    <col min="9" max="10" width="8.75" style="2" customWidth="1"/>
    <col min="11" max="11" width="7.5" style="5" customWidth="1"/>
    <col min="12" max="12" width="6.625" style="5" customWidth="1"/>
    <col min="13" max="13" width="8.875" style="5" customWidth="1"/>
    <col min="14" max="14" width="8.5" style="2" customWidth="1"/>
    <col min="15" max="15" width="8.75" style="2" customWidth="1"/>
    <col min="16" max="16" width="9.5" style="2" customWidth="1"/>
    <col min="17" max="17" width="7.12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6"/>
      <c r="AD1" s="26" t="s">
        <v>556</v>
      </c>
    </row>
    <row r="2" ht="43.95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19"/>
      <c r="L3" s="19"/>
      <c r="M3" s="19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27" t="s">
        <v>35</v>
      </c>
      <c r="AC4" s="27"/>
      <c r="AD4" s="27"/>
    </row>
    <row r="5" s="1" customFormat="1" ht="34.5" customHeight="1" spans="1:30">
      <c r="A5" s="9" t="s">
        <v>159</v>
      </c>
      <c r="B5" s="9"/>
      <c r="C5" s="9"/>
      <c r="D5" s="9" t="s">
        <v>211</v>
      </c>
      <c r="E5" s="9" t="s">
        <v>356</v>
      </c>
      <c r="F5" s="9" t="s">
        <v>557</v>
      </c>
      <c r="G5" s="9" t="s">
        <v>558</v>
      </c>
      <c r="H5" s="9" t="s">
        <v>559</v>
      </c>
      <c r="I5" s="9" t="s">
        <v>560</v>
      </c>
      <c r="J5" s="9" t="s">
        <v>561</v>
      </c>
      <c r="K5" s="9" t="s">
        <v>562</v>
      </c>
      <c r="L5" s="9" t="s">
        <v>563</v>
      </c>
      <c r="M5" s="9" t="s">
        <v>564</v>
      </c>
      <c r="N5" s="9" t="s">
        <v>565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403</v>
      </c>
    </row>
    <row r="6" s="1" customFormat="1" ht="35.4" customHeight="1" spans="1:30">
      <c r="A6" s="9" t="s">
        <v>167</v>
      </c>
      <c r="B6" s="9" t="s">
        <v>168</v>
      </c>
      <c r="C6" s="9" t="s">
        <v>169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314</v>
      </c>
      <c r="O6" s="9" t="s">
        <v>566</v>
      </c>
      <c r="P6" s="9"/>
      <c r="Q6" s="9"/>
      <c r="R6" s="9" t="s">
        <v>484</v>
      </c>
      <c r="S6" s="9" t="s">
        <v>144</v>
      </c>
      <c r="T6" s="9" t="s">
        <v>567</v>
      </c>
      <c r="U6" s="9" t="s">
        <v>568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132</v>
      </c>
      <c r="AD6" s="9"/>
    </row>
    <row r="7" s="1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569</v>
      </c>
      <c r="P7" s="9" t="s">
        <v>383</v>
      </c>
      <c r="Q7" s="9" t="s">
        <v>243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0"/>
      <c r="B8" s="10"/>
      <c r="C8" s="11"/>
      <c r="D8" s="11"/>
      <c r="E8" s="9" t="s">
        <v>139</v>
      </c>
      <c r="F8" s="11"/>
      <c r="G8" s="11"/>
      <c r="H8" s="11"/>
      <c r="I8" s="11"/>
      <c r="J8" s="11"/>
      <c r="K8" s="9"/>
      <c r="L8" s="9"/>
      <c r="M8" s="11">
        <f t="shared" ref="M8:P8" si="0">SUM(M11:M42)</f>
        <v>100.28</v>
      </c>
      <c r="N8" s="11">
        <f t="shared" si="0"/>
        <v>100.28</v>
      </c>
      <c r="O8" s="11">
        <f t="shared" si="0"/>
        <v>100.28</v>
      </c>
      <c r="P8" s="11">
        <f t="shared" si="0"/>
        <v>100.28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11"/>
    </row>
    <row r="9" s="2" customFormat="1" ht="28.5" customHeight="1" spans="1:30">
      <c r="A9" s="10"/>
      <c r="B9" s="10"/>
      <c r="C9" s="11"/>
      <c r="D9" s="12">
        <v>106</v>
      </c>
      <c r="E9" s="13" t="s">
        <v>157</v>
      </c>
      <c r="F9" s="11"/>
      <c r="G9" s="14"/>
      <c r="H9" s="11"/>
      <c r="I9" s="11"/>
      <c r="J9" s="11"/>
      <c r="K9" s="9"/>
      <c r="L9" s="9"/>
      <c r="M9" s="11">
        <f>M8</f>
        <v>100.28</v>
      </c>
      <c r="N9" s="11">
        <f>N8</f>
        <v>100.28</v>
      </c>
      <c r="O9" s="11">
        <f>O8</f>
        <v>100.28</v>
      </c>
      <c r="P9" s="11">
        <f>P8</f>
        <v>100.28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11"/>
    </row>
    <row r="10" s="2" customFormat="1" ht="28.5" customHeight="1" spans="1:30">
      <c r="A10" s="10"/>
      <c r="B10" s="10"/>
      <c r="C10" s="11"/>
      <c r="D10" s="11">
        <v>106021</v>
      </c>
      <c r="E10" s="13" t="s">
        <v>3</v>
      </c>
      <c r="F10" s="11"/>
      <c r="G10" s="14"/>
      <c r="H10" s="11"/>
      <c r="I10" s="11"/>
      <c r="J10" s="11"/>
      <c r="K10" s="9"/>
      <c r="L10" s="9"/>
      <c r="M10" s="11">
        <f>M9</f>
        <v>100.28</v>
      </c>
      <c r="N10" s="11">
        <f>N9</f>
        <v>100.28</v>
      </c>
      <c r="O10" s="11">
        <f>O9</f>
        <v>100.28</v>
      </c>
      <c r="P10" s="11">
        <f>P9</f>
        <v>100.28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11"/>
    </row>
    <row r="11" s="3" customFormat="1" ht="28.5" customHeight="1" spans="1:30">
      <c r="A11" s="15">
        <v>201</v>
      </c>
      <c r="B11" s="15">
        <v>34</v>
      </c>
      <c r="C11" s="15" t="s">
        <v>174</v>
      </c>
      <c r="D11" s="16">
        <v>106021</v>
      </c>
      <c r="E11" s="16" t="s">
        <v>570</v>
      </c>
      <c r="F11" s="16" t="s">
        <v>571</v>
      </c>
      <c r="G11" s="17" t="s">
        <v>572</v>
      </c>
      <c r="H11" s="16" t="s">
        <v>573</v>
      </c>
      <c r="I11" s="16" t="s">
        <v>574</v>
      </c>
      <c r="J11" s="16" t="s">
        <v>575</v>
      </c>
      <c r="K11" s="20">
        <v>200</v>
      </c>
      <c r="L11" s="20" t="s">
        <v>576</v>
      </c>
      <c r="M11" s="21">
        <v>0.2</v>
      </c>
      <c r="N11" s="21">
        <v>0.2</v>
      </c>
      <c r="O11" s="21">
        <v>0.2</v>
      </c>
      <c r="P11" s="21">
        <v>0.2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16"/>
    </row>
    <row r="12" s="3" customFormat="1" ht="28.5" customHeight="1" spans="1:30">
      <c r="A12" s="15">
        <v>201</v>
      </c>
      <c r="B12" s="15">
        <v>34</v>
      </c>
      <c r="C12" s="15" t="s">
        <v>174</v>
      </c>
      <c r="D12" s="16">
        <v>106021</v>
      </c>
      <c r="E12" s="16" t="s">
        <v>570</v>
      </c>
      <c r="F12" s="16" t="s">
        <v>571</v>
      </c>
      <c r="G12" s="17" t="s">
        <v>577</v>
      </c>
      <c r="H12" s="18" t="s">
        <v>578</v>
      </c>
      <c r="I12" s="16" t="s">
        <v>574</v>
      </c>
      <c r="J12" s="16" t="s">
        <v>575</v>
      </c>
      <c r="K12" s="22">
        <v>36</v>
      </c>
      <c r="L12" s="22" t="s">
        <v>579</v>
      </c>
      <c r="M12" s="23">
        <v>1.5</v>
      </c>
      <c r="N12" s="21">
        <v>1.5</v>
      </c>
      <c r="O12" s="21">
        <v>1.5</v>
      </c>
      <c r="P12" s="21">
        <v>1.5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16"/>
    </row>
    <row r="13" s="3" customFormat="1" ht="28.5" customHeight="1" spans="1:30">
      <c r="A13" s="15">
        <v>201</v>
      </c>
      <c r="B13" s="15">
        <v>34</v>
      </c>
      <c r="C13" s="15" t="s">
        <v>174</v>
      </c>
      <c r="D13" s="16">
        <v>106021</v>
      </c>
      <c r="E13" s="16" t="s">
        <v>570</v>
      </c>
      <c r="F13" s="16" t="s">
        <v>571</v>
      </c>
      <c r="G13" s="17" t="s">
        <v>580</v>
      </c>
      <c r="H13" s="18" t="s">
        <v>581</v>
      </c>
      <c r="I13" s="16" t="s">
        <v>574</v>
      </c>
      <c r="J13" s="16" t="s">
        <v>575</v>
      </c>
      <c r="K13" s="22">
        <v>200</v>
      </c>
      <c r="L13" s="22" t="s">
        <v>582</v>
      </c>
      <c r="M13" s="23">
        <v>1.6</v>
      </c>
      <c r="N13" s="21">
        <v>1.6</v>
      </c>
      <c r="O13" s="21">
        <v>1.6</v>
      </c>
      <c r="P13" s="21">
        <v>1.6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16"/>
    </row>
    <row r="14" s="3" customFormat="1" ht="28.5" customHeight="1" spans="1:30">
      <c r="A14" s="15">
        <v>201</v>
      </c>
      <c r="B14" s="15">
        <v>34</v>
      </c>
      <c r="C14" s="15" t="s">
        <v>174</v>
      </c>
      <c r="D14" s="16">
        <v>106021</v>
      </c>
      <c r="E14" s="16" t="s">
        <v>570</v>
      </c>
      <c r="F14" s="16" t="s">
        <v>571</v>
      </c>
      <c r="G14" s="17" t="s">
        <v>583</v>
      </c>
      <c r="H14" s="18" t="s">
        <v>584</v>
      </c>
      <c r="I14" s="16" t="s">
        <v>574</v>
      </c>
      <c r="J14" s="16" t="s">
        <v>575</v>
      </c>
      <c r="K14" s="22">
        <v>2</v>
      </c>
      <c r="L14" s="22" t="s">
        <v>585</v>
      </c>
      <c r="M14" s="23">
        <v>1</v>
      </c>
      <c r="N14" s="21">
        <v>1</v>
      </c>
      <c r="O14" s="21">
        <v>1</v>
      </c>
      <c r="P14" s="21">
        <v>1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16"/>
    </row>
    <row r="15" s="3" customFormat="1" ht="28.5" customHeight="1" spans="1:30">
      <c r="A15" s="15">
        <v>201</v>
      </c>
      <c r="B15" s="15">
        <v>34</v>
      </c>
      <c r="C15" s="15" t="s">
        <v>174</v>
      </c>
      <c r="D15" s="16">
        <v>106021</v>
      </c>
      <c r="E15" s="16" t="s">
        <v>570</v>
      </c>
      <c r="F15" s="16" t="s">
        <v>571</v>
      </c>
      <c r="G15" s="17" t="s">
        <v>586</v>
      </c>
      <c r="H15" s="18" t="s">
        <v>587</v>
      </c>
      <c r="I15" s="16" t="s">
        <v>574</v>
      </c>
      <c r="J15" s="16" t="s">
        <v>575</v>
      </c>
      <c r="K15" s="22">
        <v>1000</v>
      </c>
      <c r="L15" s="22" t="s">
        <v>588</v>
      </c>
      <c r="M15" s="23">
        <v>2</v>
      </c>
      <c r="N15" s="21">
        <v>2</v>
      </c>
      <c r="O15" s="21">
        <v>2</v>
      </c>
      <c r="P15" s="21">
        <v>2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16"/>
    </row>
    <row r="16" s="3" customFormat="1" ht="28.5" customHeight="1" spans="1:30">
      <c r="A16" s="15">
        <v>201</v>
      </c>
      <c r="B16" s="15">
        <v>34</v>
      </c>
      <c r="C16" s="15" t="s">
        <v>174</v>
      </c>
      <c r="D16" s="16">
        <v>106021</v>
      </c>
      <c r="E16" s="16" t="s">
        <v>570</v>
      </c>
      <c r="F16" s="16" t="s">
        <v>571</v>
      </c>
      <c r="G16" s="17" t="s">
        <v>589</v>
      </c>
      <c r="H16" s="18" t="s">
        <v>590</v>
      </c>
      <c r="I16" s="16" t="s">
        <v>574</v>
      </c>
      <c r="J16" s="16" t="s">
        <v>575</v>
      </c>
      <c r="K16" s="22">
        <v>30</v>
      </c>
      <c r="L16" s="22" t="s">
        <v>591</v>
      </c>
      <c r="M16" s="23">
        <v>0.2</v>
      </c>
      <c r="N16" s="21">
        <v>0.2</v>
      </c>
      <c r="O16" s="21">
        <v>0.2</v>
      </c>
      <c r="P16" s="21">
        <v>0.2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16"/>
    </row>
    <row r="17" s="3" customFormat="1" ht="28.5" customHeight="1" spans="1:30">
      <c r="A17" s="15">
        <v>201</v>
      </c>
      <c r="B17" s="15">
        <v>34</v>
      </c>
      <c r="C17" s="15" t="s">
        <v>174</v>
      </c>
      <c r="D17" s="16">
        <v>106021</v>
      </c>
      <c r="E17" s="16" t="s">
        <v>570</v>
      </c>
      <c r="F17" s="16" t="s">
        <v>571</v>
      </c>
      <c r="G17" s="17" t="s">
        <v>592</v>
      </c>
      <c r="H17" s="18" t="s">
        <v>593</v>
      </c>
      <c r="I17" s="16" t="s">
        <v>574</v>
      </c>
      <c r="J17" s="16" t="s">
        <v>575</v>
      </c>
      <c r="K17" s="22">
        <v>3</v>
      </c>
      <c r="L17" s="22" t="s">
        <v>594</v>
      </c>
      <c r="M17" s="23">
        <v>1.5</v>
      </c>
      <c r="N17" s="21">
        <v>1.5</v>
      </c>
      <c r="O17" s="21">
        <v>1.5</v>
      </c>
      <c r="P17" s="21">
        <v>1.5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16"/>
    </row>
    <row r="18" s="3" customFormat="1" ht="28.5" customHeight="1" spans="1:30">
      <c r="A18" s="15">
        <v>201</v>
      </c>
      <c r="B18" s="15">
        <v>34</v>
      </c>
      <c r="C18" s="15" t="s">
        <v>174</v>
      </c>
      <c r="D18" s="16">
        <v>106021</v>
      </c>
      <c r="E18" s="16" t="s">
        <v>570</v>
      </c>
      <c r="F18" s="16" t="s">
        <v>571</v>
      </c>
      <c r="G18" s="17" t="s">
        <v>595</v>
      </c>
      <c r="H18" s="18" t="s">
        <v>596</v>
      </c>
      <c r="I18" s="16" t="s">
        <v>574</v>
      </c>
      <c r="J18" s="16" t="s">
        <v>575</v>
      </c>
      <c r="K18" s="22">
        <v>1</v>
      </c>
      <c r="L18" s="22" t="s">
        <v>594</v>
      </c>
      <c r="M18" s="23">
        <v>0.8</v>
      </c>
      <c r="N18" s="21">
        <v>0.8</v>
      </c>
      <c r="O18" s="21">
        <v>0.8</v>
      </c>
      <c r="P18" s="21">
        <v>0.8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16"/>
    </row>
    <row r="19" s="3" customFormat="1" ht="28.5" customHeight="1" spans="1:30">
      <c r="A19" s="15">
        <v>201</v>
      </c>
      <c r="B19" s="15">
        <v>34</v>
      </c>
      <c r="C19" s="15" t="s">
        <v>174</v>
      </c>
      <c r="D19" s="16">
        <v>106021</v>
      </c>
      <c r="E19" s="16" t="s">
        <v>570</v>
      </c>
      <c r="F19" s="16" t="s">
        <v>571</v>
      </c>
      <c r="G19" s="17" t="s">
        <v>597</v>
      </c>
      <c r="H19" s="18" t="s">
        <v>598</v>
      </c>
      <c r="I19" s="16" t="s">
        <v>574</v>
      </c>
      <c r="J19" s="16" t="s">
        <v>575</v>
      </c>
      <c r="K19" s="22">
        <v>30</v>
      </c>
      <c r="L19" s="22" t="s">
        <v>496</v>
      </c>
      <c r="M19" s="23">
        <v>1.5</v>
      </c>
      <c r="N19" s="21">
        <v>1.5</v>
      </c>
      <c r="O19" s="21">
        <v>1.5</v>
      </c>
      <c r="P19" s="21">
        <v>1.5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16"/>
    </row>
    <row r="20" s="3" customFormat="1" ht="28.5" customHeight="1" spans="1:30">
      <c r="A20" s="15">
        <v>201</v>
      </c>
      <c r="B20" s="15">
        <v>34</v>
      </c>
      <c r="C20" s="15" t="s">
        <v>174</v>
      </c>
      <c r="D20" s="16">
        <v>106021</v>
      </c>
      <c r="E20" s="16" t="s">
        <v>570</v>
      </c>
      <c r="F20" s="16" t="s">
        <v>571</v>
      </c>
      <c r="G20" s="17" t="s">
        <v>599</v>
      </c>
      <c r="H20" s="18" t="s">
        <v>600</v>
      </c>
      <c r="I20" s="16" t="s">
        <v>574</v>
      </c>
      <c r="J20" s="16" t="s">
        <v>575</v>
      </c>
      <c r="K20" s="22">
        <v>10</v>
      </c>
      <c r="L20" s="22" t="s">
        <v>585</v>
      </c>
      <c r="M20" s="23">
        <v>1.5</v>
      </c>
      <c r="N20" s="21">
        <v>1.5</v>
      </c>
      <c r="O20" s="21">
        <v>1.5</v>
      </c>
      <c r="P20" s="21">
        <v>1.5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16"/>
    </row>
    <row r="21" s="3" customFormat="1" ht="28.5" customHeight="1" spans="1:30">
      <c r="A21" s="15">
        <v>201</v>
      </c>
      <c r="B21" s="15">
        <v>34</v>
      </c>
      <c r="C21" s="15" t="s">
        <v>174</v>
      </c>
      <c r="D21" s="16">
        <v>106021</v>
      </c>
      <c r="E21" s="16" t="s">
        <v>570</v>
      </c>
      <c r="F21" s="16" t="s">
        <v>571</v>
      </c>
      <c r="G21" s="17" t="s">
        <v>601</v>
      </c>
      <c r="H21" s="18" t="s">
        <v>602</v>
      </c>
      <c r="I21" s="16" t="s">
        <v>574</v>
      </c>
      <c r="J21" s="16" t="s">
        <v>575</v>
      </c>
      <c r="K21" s="22">
        <v>2</v>
      </c>
      <c r="L21" s="22" t="s">
        <v>594</v>
      </c>
      <c r="M21" s="23">
        <v>1</v>
      </c>
      <c r="N21" s="21">
        <v>1</v>
      </c>
      <c r="O21" s="21">
        <v>1</v>
      </c>
      <c r="P21" s="21">
        <v>1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16"/>
    </row>
    <row r="22" s="3" customFormat="1" ht="28.5" customHeight="1" spans="1:30">
      <c r="A22" s="15">
        <v>201</v>
      </c>
      <c r="B22" s="15">
        <v>34</v>
      </c>
      <c r="C22" s="15" t="s">
        <v>174</v>
      </c>
      <c r="D22" s="16">
        <v>106021</v>
      </c>
      <c r="E22" s="16" t="s">
        <v>570</v>
      </c>
      <c r="F22" s="16" t="s">
        <v>571</v>
      </c>
      <c r="G22" s="17" t="s">
        <v>603</v>
      </c>
      <c r="H22" s="18" t="s">
        <v>604</v>
      </c>
      <c r="I22" s="16" t="s">
        <v>574</v>
      </c>
      <c r="J22" s="16" t="s">
        <v>575</v>
      </c>
      <c r="K22" s="22">
        <v>2</v>
      </c>
      <c r="L22" s="22" t="s">
        <v>496</v>
      </c>
      <c r="M22" s="23">
        <v>0.1</v>
      </c>
      <c r="N22" s="21">
        <v>0.1</v>
      </c>
      <c r="O22" s="21">
        <v>0.1</v>
      </c>
      <c r="P22" s="21">
        <v>0.1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16"/>
    </row>
    <row r="23" s="3" customFormat="1" ht="28.5" customHeight="1" spans="1:30">
      <c r="A23" s="15">
        <v>201</v>
      </c>
      <c r="B23" s="15">
        <v>34</v>
      </c>
      <c r="C23" s="15" t="s">
        <v>174</v>
      </c>
      <c r="D23" s="16">
        <v>106021</v>
      </c>
      <c r="E23" s="16" t="s">
        <v>570</v>
      </c>
      <c r="F23" s="16" t="s">
        <v>571</v>
      </c>
      <c r="G23" s="17" t="s">
        <v>605</v>
      </c>
      <c r="H23" s="18" t="s">
        <v>606</v>
      </c>
      <c r="I23" s="16" t="s">
        <v>574</v>
      </c>
      <c r="J23" s="16" t="s">
        <v>575</v>
      </c>
      <c r="K23" s="22">
        <v>2</v>
      </c>
      <c r="L23" s="22" t="s">
        <v>594</v>
      </c>
      <c r="M23" s="23">
        <v>0.4</v>
      </c>
      <c r="N23" s="21">
        <v>0.4</v>
      </c>
      <c r="O23" s="21">
        <v>0.4</v>
      </c>
      <c r="P23" s="21">
        <v>0.4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6"/>
    </row>
    <row r="24" s="3" customFormat="1" ht="28.5" customHeight="1" spans="1:30">
      <c r="A24" s="15">
        <v>201</v>
      </c>
      <c r="B24" s="15">
        <v>34</v>
      </c>
      <c r="C24" s="15" t="s">
        <v>174</v>
      </c>
      <c r="D24" s="16">
        <v>106021</v>
      </c>
      <c r="E24" s="16" t="s">
        <v>570</v>
      </c>
      <c r="F24" s="16" t="s">
        <v>571</v>
      </c>
      <c r="G24" s="17" t="s">
        <v>607</v>
      </c>
      <c r="H24" s="18" t="s">
        <v>608</v>
      </c>
      <c r="I24" s="16" t="s">
        <v>574</v>
      </c>
      <c r="J24" s="16" t="s">
        <v>575</v>
      </c>
      <c r="K24" s="22">
        <v>200</v>
      </c>
      <c r="L24" s="22" t="s">
        <v>585</v>
      </c>
      <c r="M24" s="23">
        <v>3</v>
      </c>
      <c r="N24" s="21">
        <v>3</v>
      </c>
      <c r="O24" s="21">
        <v>3</v>
      </c>
      <c r="P24" s="21">
        <v>3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16"/>
    </row>
    <row r="25" s="3" customFormat="1" ht="28.5" customHeight="1" spans="1:30">
      <c r="A25" s="15">
        <v>201</v>
      </c>
      <c r="B25" s="15">
        <v>34</v>
      </c>
      <c r="C25" s="15" t="s">
        <v>174</v>
      </c>
      <c r="D25" s="16">
        <v>106021</v>
      </c>
      <c r="E25" s="16" t="s">
        <v>570</v>
      </c>
      <c r="F25" s="16" t="s">
        <v>571</v>
      </c>
      <c r="G25" s="17" t="s">
        <v>609</v>
      </c>
      <c r="H25" s="18" t="s">
        <v>610</v>
      </c>
      <c r="I25" s="16" t="s">
        <v>574</v>
      </c>
      <c r="J25" s="16" t="s">
        <v>575</v>
      </c>
      <c r="K25" s="22">
        <v>6</v>
      </c>
      <c r="L25" s="22" t="s">
        <v>579</v>
      </c>
      <c r="M25" s="23">
        <v>0.3</v>
      </c>
      <c r="N25" s="21">
        <v>0.3</v>
      </c>
      <c r="O25" s="21">
        <v>0.3</v>
      </c>
      <c r="P25" s="21">
        <v>0.3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16"/>
    </row>
    <row r="26" s="3" customFormat="1" ht="28.5" customHeight="1" spans="1:30">
      <c r="A26" s="15">
        <v>201</v>
      </c>
      <c r="B26" s="15">
        <v>34</v>
      </c>
      <c r="C26" s="15" t="s">
        <v>174</v>
      </c>
      <c r="D26" s="16">
        <v>106021</v>
      </c>
      <c r="E26" s="16" t="s">
        <v>570</v>
      </c>
      <c r="F26" s="16" t="s">
        <v>571</v>
      </c>
      <c r="G26" s="17" t="s">
        <v>611</v>
      </c>
      <c r="H26" s="18" t="s">
        <v>612</v>
      </c>
      <c r="I26" s="16" t="s">
        <v>574</v>
      </c>
      <c r="J26" s="16" t="s">
        <v>575</v>
      </c>
      <c r="K26" s="22">
        <v>2</v>
      </c>
      <c r="L26" s="22" t="s">
        <v>613</v>
      </c>
      <c r="M26" s="23">
        <v>0.3</v>
      </c>
      <c r="N26" s="21">
        <v>0.3</v>
      </c>
      <c r="O26" s="21">
        <v>0.3</v>
      </c>
      <c r="P26" s="21">
        <v>0.3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16"/>
    </row>
    <row r="27" s="3" customFormat="1" ht="28.5" customHeight="1" spans="1:30">
      <c r="A27" s="15">
        <v>201</v>
      </c>
      <c r="B27" s="15">
        <v>34</v>
      </c>
      <c r="C27" s="15" t="s">
        <v>174</v>
      </c>
      <c r="D27" s="16">
        <v>106021</v>
      </c>
      <c r="E27" s="16" t="s">
        <v>570</v>
      </c>
      <c r="F27" s="16" t="s">
        <v>571</v>
      </c>
      <c r="G27" s="17" t="s">
        <v>614</v>
      </c>
      <c r="H27" s="18" t="s">
        <v>615</v>
      </c>
      <c r="I27" s="16" t="s">
        <v>574</v>
      </c>
      <c r="J27" s="16" t="s">
        <v>575</v>
      </c>
      <c r="K27" s="22">
        <v>2</v>
      </c>
      <c r="L27" s="22" t="s">
        <v>169</v>
      </c>
      <c r="M27" s="23">
        <v>1</v>
      </c>
      <c r="N27" s="21">
        <v>1</v>
      </c>
      <c r="O27" s="21">
        <v>1</v>
      </c>
      <c r="P27" s="21">
        <v>1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16"/>
    </row>
    <row r="28" s="3" customFormat="1" ht="28.5" customHeight="1" spans="1:30">
      <c r="A28" s="15">
        <v>201</v>
      </c>
      <c r="B28" s="15">
        <v>34</v>
      </c>
      <c r="C28" s="15" t="s">
        <v>174</v>
      </c>
      <c r="D28" s="16">
        <v>106021</v>
      </c>
      <c r="E28" s="16" t="s">
        <v>570</v>
      </c>
      <c r="F28" s="16" t="s">
        <v>571</v>
      </c>
      <c r="G28" s="17" t="s">
        <v>616</v>
      </c>
      <c r="H28" s="18" t="s">
        <v>617</v>
      </c>
      <c r="I28" s="16" t="s">
        <v>574</v>
      </c>
      <c r="J28" s="16" t="s">
        <v>575</v>
      </c>
      <c r="K28" s="22">
        <v>6</v>
      </c>
      <c r="L28" s="22" t="s">
        <v>496</v>
      </c>
      <c r="M28" s="23">
        <v>0.3</v>
      </c>
      <c r="N28" s="21">
        <v>0.3</v>
      </c>
      <c r="O28" s="21">
        <v>0.3</v>
      </c>
      <c r="P28" s="21">
        <v>0.3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16"/>
    </row>
    <row r="29" s="3" customFormat="1" ht="28.5" customHeight="1" spans="1:30">
      <c r="A29" s="15">
        <v>201</v>
      </c>
      <c r="B29" s="15">
        <v>34</v>
      </c>
      <c r="C29" s="15" t="s">
        <v>174</v>
      </c>
      <c r="D29" s="16">
        <v>106021</v>
      </c>
      <c r="E29" s="16" t="s">
        <v>570</v>
      </c>
      <c r="F29" s="16" t="s">
        <v>571</v>
      </c>
      <c r="G29" s="17" t="s">
        <v>618</v>
      </c>
      <c r="H29" s="18" t="s">
        <v>619</v>
      </c>
      <c r="I29" s="16" t="s">
        <v>574</v>
      </c>
      <c r="J29" s="16" t="s">
        <v>575</v>
      </c>
      <c r="K29" s="22">
        <v>2</v>
      </c>
      <c r="L29" s="20" t="s">
        <v>585</v>
      </c>
      <c r="M29" s="21">
        <v>0.4</v>
      </c>
      <c r="N29" s="21">
        <v>0.4</v>
      </c>
      <c r="O29" s="21">
        <v>0.4</v>
      </c>
      <c r="P29" s="21">
        <v>0.4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16"/>
    </row>
    <row r="30" s="3" customFormat="1" ht="28.5" customHeight="1" spans="1:30">
      <c r="A30" s="15">
        <v>201</v>
      </c>
      <c r="B30" s="15">
        <v>34</v>
      </c>
      <c r="C30" s="15" t="s">
        <v>174</v>
      </c>
      <c r="D30" s="16">
        <v>106021</v>
      </c>
      <c r="E30" s="16" t="s">
        <v>570</v>
      </c>
      <c r="F30" s="16" t="s">
        <v>571</v>
      </c>
      <c r="G30" s="17" t="s">
        <v>620</v>
      </c>
      <c r="H30" s="18" t="s">
        <v>621</v>
      </c>
      <c r="I30" s="16" t="s">
        <v>574</v>
      </c>
      <c r="J30" s="16" t="s">
        <v>575</v>
      </c>
      <c r="K30" s="22">
        <v>1</v>
      </c>
      <c r="L30" s="22" t="s">
        <v>622</v>
      </c>
      <c r="M30" s="23">
        <v>0.2</v>
      </c>
      <c r="N30" s="21">
        <v>0.2</v>
      </c>
      <c r="O30" s="21">
        <v>0.2</v>
      </c>
      <c r="P30" s="21">
        <v>0.2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16"/>
    </row>
    <row r="31" s="3" customFormat="1" ht="28.5" customHeight="1" spans="1:30">
      <c r="A31" s="15">
        <v>201</v>
      </c>
      <c r="B31" s="15">
        <v>34</v>
      </c>
      <c r="C31" s="15" t="s">
        <v>174</v>
      </c>
      <c r="D31" s="16">
        <v>106021</v>
      </c>
      <c r="E31" s="16" t="s">
        <v>570</v>
      </c>
      <c r="F31" s="16" t="s">
        <v>623</v>
      </c>
      <c r="G31" s="17" t="s">
        <v>624</v>
      </c>
      <c r="H31" s="18" t="s">
        <v>625</v>
      </c>
      <c r="I31" s="16" t="s">
        <v>574</v>
      </c>
      <c r="J31" s="16" t="s">
        <v>575</v>
      </c>
      <c r="K31" s="22">
        <v>8</v>
      </c>
      <c r="L31" s="22" t="s">
        <v>504</v>
      </c>
      <c r="M31" s="23">
        <v>2.5</v>
      </c>
      <c r="N31" s="21">
        <v>2.5</v>
      </c>
      <c r="O31" s="21">
        <v>2.5</v>
      </c>
      <c r="P31" s="21">
        <v>2.5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16"/>
    </row>
    <row r="32" s="3" customFormat="1" ht="28.5" customHeight="1" spans="1:30">
      <c r="A32" s="15">
        <v>201</v>
      </c>
      <c r="B32" s="15">
        <v>34</v>
      </c>
      <c r="C32" s="15" t="s">
        <v>174</v>
      </c>
      <c r="D32" s="16">
        <v>106021</v>
      </c>
      <c r="E32" s="16" t="s">
        <v>570</v>
      </c>
      <c r="F32" s="16" t="s">
        <v>623</v>
      </c>
      <c r="G32" s="17" t="s">
        <v>626</v>
      </c>
      <c r="H32" s="18" t="s">
        <v>627</v>
      </c>
      <c r="I32" s="16" t="s">
        <v>574</v>
      </c>
      <c r="J32" s="16" t="s">
        <v>575</v>
      </c>
      <c r="K32" s="22">
        <v>4</v>
      </c>
      <c r="L32" s="22" t="s">
        <v>504</v>
      </c>
      <c r="M32" s="23">
        <v>1</v>
      </c>
      <c r="N32" s="21">
        <v>1</v>
      </c>
      <c r="O32" s="21">
        <v>1</v>
      </c>
      <c r="P32" s="21">
        <v>1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16"/>
    </row>
    <row r="33" s="3" customFormat="1" ht="28.5" customHeight="1" spans="1:30">
      <c r="A33" s="15">
        <v>201</v>
      </c>
      <c r="B33" s="15">
        <v>34</v>
      </c>
      <c r="C33" s="15" t="s">
        <v>174</v>
      </c>
      <c r="D33" s="16">
        <v>106021</v>
      </c>
      <c r="E33" s="16" t="s">
        <v>570</v>
      </c>
      <c r="F33" s="16" t="s">
        <v>623</v>
      </c>
      <c r="G33" s="17" t="s">
        <v>628</v>
      </c>
      <c r="H33" s="18" t="s">
        <v>629</v>
      </c>
      <c r="I33" s="16" t="s">
        <v>574</v>
      </c>
      <c r="J33" s="16" t="s">
        <v>575</v>
      </c>
      <c r="K33" s="20">
        <v>10</v>
      </c>
      <c r="L33" s="20" t="s">
        <v>585</v>
      </c>
      <c r="M33" s="21">
        <v>12</v>
      </c>
      <c r="N33" s="21">
        <v>12</v>
      </c>
      <c r="O33" s="21">
        <v>12</v>
      </c>
      <c r="P33" s="21">
        <v>12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16"/>
    </row>
    <row r="34" s="3" customFormat="1" ht="28.5" customHeight="1" spans="1:30">
      <c r="A34" s="15">
        <v>201</v>
      </c>
      <c r="B34" s="15">
        <v>34</v>
      </c>
      <c r="C34" s="15" t="s">
        <v>174</v>
      </c>
      <c r="D34" s="16">
        <v>106021</v>
      </c>
      <c r="E34" s="16" t="s">
        <v>570</v>
      </c>
      <c r="F34" s="16" t="s">
        <v>623</v>
      </c>
      <c r="G34" s="17" t="s">
        <v>630</v>
      </c>
      <c r="H34" s="18" t="s">
        <v>631</v>
      </c>
      <c r="I34" s="16" t="s">
        <v>574</v>
      </c>
      <c r="J34" s="16" t="s">
        <v>575</v>
      </c>
      <c r="K34" s="20">
        <v>10</v>
      </c>
      <c r="L34" s="20" t="s">
        <v>169</v>
      </c>
      <c r="M34" s="21">
        <v>0.5</v>
      </c>
      <c r="N34" s="21">
        <v>0.5</v>
      </c>
      <c r="O34" s="21">
        <v>0.5</v>
      </c>
      <c r="P34" s="21">
        <v>0.5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16"/>
    </row>
    <row r="35" s="3" customFormat="1" ht="28.5" customHeight="1" spans="1:30">
      <c r="A35" s="15">
        <v>201</v>
      </c>
      <c r="B35" s="15">
        <v>34</v>
      </c>
      <c r="C35" s="15" t="s">
        <v>174</v>
      </c>
      <c r="D35" s="16">
        <v>106021</v>
      </c>
      <c r="E35" s="16" t="s">
        <v>570</v>
      </c>
      <c r="F35" s="16" t="s">
        <v>623</v>
      </c>
      <c r="G35" s="17" t="s">
        <v>632</v>
      </c>
      <c r="H35" s="18" t="s">
        <v>633</v>
      </c>
      <c r="I35" s="16" t="s">
        <v>574</v>
      </c>
      <c r="J35" s="16" t="s">
        <v>575</v>
      </c>
      <c r="K35" s="22">
        <v>5</v>
      </c>
      <c r="L35" s="22" t="s">
        <v>504</v>
      </c>
      <c r="M35" s="23">
        <v>0.4</v>
      </c>
      <c r="N35" s="21">
        <v>0.4</v>
      </c>
      <c r="O35" s="21">
        <v>0.4</v>
      </c>
      <c r="P35" s="21">
        <v>0.4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16"/>
    </row>
    <row r="36" s="3" customFormat="1" ht="28.5" customHeight="1" spans="1:30">
      <c r="A36" s="15">
        <v>201</v>
      </c>
      <c r="B36" s="15">
        <v>34</v>
      </c>
      <c r="C36" s="15" t="s">
        <v>174</v>
      </c>
      <c r="D36" s="16">
        <v>106021</v>
      </c>
      <c r="E36" s="16" t="s">
        <v>570</v>
      </c>
      <c r="F36" s="16" t="s">
        <v>623</v>
      </c>
      <c r="G36" s="17" t="s">
        <v>634</v>
      </c>
      <c r="H36" s="18" t="s">
        <v>635</v>
      </c>
      <c r="I36" s="16" t="s">
        <v>574</v>
      </c>
      <c r="J36" s="16" t="s">
        <v>575</v>
      </c>
      <c r="K36" s="22">
        <v>5</v>
      </c>
      <c r="L36" s="22" t="s">
        <v>504</v>
      </c>
      <c r="M36" s="23">
        <v>2</v>
      </c>
      <c r="N36" s="21">
        <v>2</v>
      </c>
      <c r="O36" s="21">
        <v>2</v>
      </c>
      <c r="P36" s="21">
        <v>2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16"/>
    </row>
    <row r="37" s="3" customFormat="1" ht="28.5" customHeight="1" spans="1:30">
      <c r="A37" s="15">
        <v>201</v>
      </c>
      <c r="B37" s="15">
        <v>34</v>
      </c>
      <c r="C37" s="15" t="s">
        <v>174</v>
      </c>
      <c r="D37" s="16">
        <v>106021</v>
      </c>
      <c r="E37" s="16" t="s">
        <v>570</v>
      </c>
      <c r="F37" s="16" t="s">
        <v>623</v>
      </c>
      <c r="G37" s="17" t="s">
        <v>636</v>
      </c>
      <c r="H37" s="18" t="s">
        <v>637</v>
      </c>
      <c r="I37" s="16" t="s">
        <v>574</v>
      </c>
      <c r="J37" s="16" t="s">
        <v>575</v>
      </c>
      <c r="K37" s="22">
        <v>1</v>
      </c>
      <c r="L37" s="22" t="s">
        <v>504</v>
      </c>
      <c r="M37" s="23">
        <v>2.88</v>
      </c>
      <c r="N37" s="21">
        <v>2.88</v>
      </c>
      <c r="O37" s="21">
        <v>2.88</v>
      </c>
      <c r="P37" s="21">
        <v>2.88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16"/>
    </row>
    <row r="38" s="3" customFormat="1" ht="28.5" customHeight="1" spans="1:30">
      <c r="A38" s="15">
        <v>201</v>
      </c>
      <c r="B38" s="15">
        <v>34</v>
      </c>
      <c r="C38" s="15" t="s">
        <v>174</v>
      </c>
      <c r="D38" s="16">
        <v>106021</v>
      </c>
      <c r="E38" s="16" t="s">
        <v>570</v>
      </c>
      <c r="F38" s="16" t="s">
        <v>623</v>
      </c>
      <c r="G38" s="17" t="s">
        <v>638</v>
      </c>
      <c r="H38" s="18" t="s">
        <v>639</v>
      </c>
      <c r="I38" s="16" t="s">
        <v>574</v>
      </c>
      <c r="J38" s="16" t="s">
        <v>575</v>
      </c>
      <c r="K38" s="22">
        <v>6</v>
      </c>
      <c r="L38" s="22" t="s">
        <v>504</v>
      </c>
      <c r="M38" s="23">
        <v>1.2</v>
      </c>
      <c r="N38" s="21">
        <v>1.2</v>
      </c>
      <c r="O38" s="21">
        <v>1.2</v>
      </c>
      <c r="P38" s="21">
        <v>1.2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16"/>
    </row>
    <row r="39" s="3" customFormat="1" ht="28.5" customHeight="1" spans="1:30">
      <c r="A39" s="15">
        <v>201</v>
      </c>
      <c r="B39" s="15">
        <v>34</v>
      </c>
      <c r="C39" s="15" t="s">
        <v>174</v>
      </c>
      <c r="D39" s="16">
        <v>106021</v>
      </c>
      <c r="E39" s="16" t="s">
        <v>570</v>
      </c>
      <c r="F39" s="16" t="s">
        <v>623</v>
      </c>
      <c r="G39" s="17" t="s">
        <v>640</v>
      </c>
      <c r="H39" s="18" t="s">
        <v>641</v>
      </c>
      <c r="I39" s="16" t="s">
        <v>574</v>
      </c>
      <c r="J39" s="16" t="s">
        <v>575</v>
      </c>
      <c r="K39" s="22">
        <v>1</v>
      </c>
      <c r="L39" s="22" t="s">
        <v>504</v>
      </c>
      <c r="M39" s="23">
        <v>2</v>
      </c>
      <c r="N39" s="21">
        <v>2</v>
      </c>
      <c r="O39" s="21">
        <v>2</v>
      </c>
      <c r="P39" s="21">
        <v>2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16"/>
    </row>
    <row r="40" s="3" customFormat="1" ht="28.5" customHeight="1" spans="1:30">
      <c r="A40" s="15">
        <v>201</v>
      </c>
      <c r="B40" s="15">
        <v>34</v>
      </c>
      <c r="C40" s="15" t="s">
        <v>174</v>
      </c>
      <c r="D40" s="16">
        <v>106021</v>
      </c>
      <c r="E40" s="16" t="s">
        <v>570</v>
      </c>
      <c r="F40" s="16" t="s">
        <v>623</v>
      </c>
      <c r="G40" s="17" t="s">
        <v>642</v>
      </c>
      <c r="H40" s="18" t="s">
        <v>643</v>
      </c>
      <c r="I40" s="16" t="s">
        <v>574</v>
      </c>
      <c r="J40" s="16" t="s">
        <v>575</v>
      </c>
      <c r="K40" s="22">
        <v>5</v>
      </c>
      <c r="L40" s="22" t="s">
        <v>504</v>
      </c>
      <c r="M40" s="23">
        <v>2</v>
      </c>
      <c r="N40" s="21">
        <v>2</v>
      </c>
      <c r="O40" s="21">
        <v>2</v>
      </c>
      <c r="P40" s="21">
        <v>2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16"/>
    </row>
    <row r="41" s="3" customFormat="1" ht="28.5" customHeight="1" spans="1:30">
      <c r="A41" s="15">
        <v>201</v>
      </c>
      <c r="B41" s="15">
        <v>34</v>
      </c>
      <c r="C41" s="15" t="s">
        <v>174</v>
      </c>
      <c r="D41" s="16">
        <v>106021</v>
      </c>
      <c r="E41" s="16" t="s">
        <v>570</v>
      </c>
      <c r="F41" s="16" t="s">
        <v>623</v>
      </c>
      <c r="G41" s="17" t="s">
        <v>644</v>
      </c>
      <c r="H41" s="18" t="s">
        <v>645</v>
      </c>
      <c r="I41" s="16" t="s">
        <v>574</v>
      </c>
      <c r="J41" s="16" t="s">
        <v>575</v>
      </c>
      <c r="K41" s="22">
        <v>1</v>
      </c>
      <c r="L41" s="22" t="s">
        <v>585</v>
      </c>
      <c r="M41" s="23">
        <v>20</v>
      </c>
      <c r="N41" s="21">
        <v>20</v>
      </c>
      <c r="O41" s="21">
        <v>20</v>
      </c>
      <c r="P41" s="21">
        <v>20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16"/>
    </row>
    <row r="42" s="3" customFormat="1" ht="28.5" customHeight="1" spans="1:30">
      <c r="A42" s="15">
        <v>201</v>
      </c>
      <c r="B42" s="15">
        <v>34</v>
      </c>
      <c r="C42" s="15" t="s">
        <v>174</v>
      </c>
      <c r="D42" s="16">
        <v>106021</v>
      </c>
      <c r="E42" s="16" t="s">
        <v>570</v>
      </c>
      <c r="F42" s="16" t="s">
        <v>623</v>
      </c>
      <c r="G42" s="17" t="s">
        <v>646</v>
      </c>
      <c r="H42" s="18" t="s">
        <v>647</v>
      </c>
      <c r="I42" s="16" t="s">
        <v>574</v>
      </c>
      <c r="J42" s="16" t="s">
        <v>575</v>
      </c>
      <c r="K42" s="22">
        <v>1</v>
      </c>
      <c r="L42" s="22" t="s">
        <v>585</v>
      </c>
      <c r="M42" s="23">
        <v>35</v>
      </c>
      <c r="N42" s="21">
        <v>35</v>
      </c>
      <c r="O42" s="21">
        <v>35</v>
      </c>
      <c r="P42" s="21">
        <v>35</v>
      </c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16"/>
    </row>
  </sheetData>
  <autoFilter xmlns:etc="http://www.wps.cn/officeDocument/2017/etCustomData" ref="A8:AD42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zoomScale="130" zoomScaleNormal="130" workbookViewId="0">
      <selection activeCell="H35" sqref="H35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  <col min="10" max="10" width="11.5"/>
  </cols>
  <sheetData>
    <row r="1" ht="15" customHeight="1" spans="1:8">
      <c r="A1" s="59"/>
      <c r="H1" s="148" t="s">
        <v>33</v>
      </c>
    </row>
    <row r="2" ht="24.15" customHeight="1" spans="1:8">
      <c r="A2" s="197" t="s">
        <v>7</v>
      </c>
      <c r="B2" s="197"/>
      <c r="C2" s="197"/>
      <c r="D2" s="197"/>
      <c r="E2" s="197"/>
      <c r="F2" s="197"/>
      <c r="G2" s="197"/>
      <c r="H2" s="197"/>
    </row>
    <row r="3" ht="17.25" customHeight="1" spans="1:8">
      <c r="A3" s="33" t="s">
        <v>34</v>
      </c>
      <c r="B3" s="33"/>
      <c r="C3" s="33"/>
      <c r="D3" s="33"/>
      <c r="E3" s="33"/>
      <c r="F3" s="33"/>
      <c r="G3" s="56" t="s">
        <v>35</v>
      </c>
      <c r="H3" s="56"/>
    </row>
    <row r="4" ht="17.85" customHeight="1" spans="1:8">
      <c r="A4" s="34" t="s">
        <v>36</v>
      </c>
      <c r="B4" s="34"/>
      <c r="C4" s="34" t="s">
        <v>37</v>
      </c>
      <c r="D4" s="34"/>
      <c r="E4" s="34"/>
      <c r="F4" s="34"/>
      <c r="G4" s="34"/>
      <c r="H4" s="34"/>
    </row>
    <row r="5" ht="22.35" customHeight="1" spans="1:8">
      <c r="A5" s="34" t="s">
        <v>38</v>
      </c>
      <c r="B5" s="34" t="s">
        <v>39</v>
      </c>
      <c r="C5" s="34" t="s">
        <v>40</v>
      </c>
      <c r="D5" s="34" t="s">
        <v>39</v>
      </c>
      <c r="E5" s="34" t="s">
        <v>41</v>
      </c>
      <c r="F5" s="34" t="s">
        <v>39</v>
      </c>
      <c r="G5" s="34" t="s">
        <v>42</v>
      </c>
      <c r="H5" s="34" t="s">
        <v>39</v>
      </c>
    </row>
    <row r="6" ht="16.2" customHeight="1" spans="1:8">
      <c r="A6" s="64" t="s">
        <v>43</v>
      </c>
      <c r="B6" s="48">
        <v>354.37</v>
      </c>
      <c r="C6" s="50" t="s">
        <v>44</v>
      </c>
      <c r="D6" s="48">
        <v>274.04</v>
      </c>
      <c r="E6" s="64" t="s">
        <v>45</v>
      </c>
      <c r="F6" s="63">
        <v>271.37</v>
      </c>
      <c r="G6" s="50" t="s">
        <v>46</v>
      </c>
      <c r="H6" s="48">
        <f>F7</f>
        <v>213.97</v>
      </c>
    </row>
    <row r="7" ht="16.2" customHeight="1" spans="1:8">
      <c r="A7" s="50" t="s">
        <v>47</v>
      </c>
      <c r="B7" s="48">
        <v>354.37</v>
      </c>
      <c r="C7" s="50" t="s">
        <v>48</v>
      </c>
      <c r="D7" s="48"/>
      <c r="E7" s="50" t="s">
        <v>49</v>
      </c>
      <c r="F7" s="48">
        <v>213.97</v>
      </c>
      <c r="G7" s="50" t="s">
        <v>50</v>
      </c>
      <c r="H7" s="48">
        <f>F8+F12</f>
        <v>106.4</v>
      </c>
    </row>
    <row r="8" ht="16.2" customHeight="1" spans="1:8">
      <c r="A8" s="64" t="s">
        <v>51</v>
      </c>
      <c r="B8" s="48"/>
      <c r="C8" s="50" t="s">
        <v>52</v>
      </c>
      <c r="D8" s="48"/>
      <c r="E8" s="50" t="s">
        <v>53</v>
      </c>
      <c r="F8" s="48">
        <v>23.4</v>
      </c>
      <c r="G8" s="50" t="s">
        <v>54</v>
      </c>
      <c r="H8" s="48"/>
    </row>
    <row r="9" ht="16.2" customHeight="1" spans="1:8">
      <c r="A9" s="50" t="s">
        <v>55</v>
      </c>
      <c r="B9" s="48"/>
      <c r="C9" s="50" t="s">
        <v>56</v>
      </c>
      <c r="D9" s="48"/>
      <c r="E9" s="50" t="s">
        <v>57</v>
      </c>
      <c r="F9" s="48">
        <v>34</v>
      </c>
      <c r="G9" s="50" t="s">
        <v>58</v>
      </c>
      <c r="H9" s="48"/>
    </row>
    <row r="10" ht="16.2" customHeight="1" spans="1:8">
      <c r="A10" s="50" t="s">
        <v>59</v>
      </c>
      <c r="B10" s="48"/>
      <c r="C10" s="50" t="s">
        <v>60</v>
      </c>
      <c r="D10" s="48"/>
      <c r="E10" s="64" t="s">
        <v>61</v>
      </c>
      <c r="F10" s="63">
        <v>83</v>
      </c>
      <c r="G10" s="50" t="s">
        <v>62</v>
      </c>
      <c r="H10" s="48"/>
    </row>
    <row r="11" ht="16.2" customHeight="1" spans="1:8">
      <c r="A11" s="50" t="s">
        <v>63</v>
      </c>
      <c r="B11" s="48"/>
      <c r="C11" s="50" t="s">
        <v>64</v>
      </c>
      <c r="D11" s="48"/>
      <c r="E11" s="50" t="s">
        <v>65</v>
      </c>
      <c r="F11" s="48"/>
      <c r="G11" s="50" t="s">
        <v>66</v>
      </c>
      <c r="H11" s="48"/>
    </row>
    <row r="12" ht="16.2" customHeight="1" spans="1:8">
      <c r="A12" s="50" t="s">
        <v>67</v>
      </c>
      <c r="B12" s="48"/>
      <c r="C12" s="50" t="s">
        <v>68</v>
      </c>
      <c r="D12" s="48"/>
      <c r="E12" s="50" t="s">
        <v>69</v>
      </c>
      <c r="F12" s="48">
        <v>83</v>
      </c>
      <c r="G12" s="50" t="s">
        <v>70</v>
      </c>
      <c r="H12" s="48"/>
    </row>
    <row r="13" ht="16.2" customHeight="1" spans="1:8">
      <c r="A13" s="50" t="s">
        <v>71</v>
      </c>
      <c r="B13" s="48"/>
      <c r="C13" s="50" t="s">
        <v>72</v>
      </c>
      <c r="D13" s="48">
        <v>56.63</v>
      </c>
      <c r="E13" s="50" t="s">
        <v>73</v>
      </c>
      <c r="F13" s="48"/>
      <c r="G13" s="50" t="s">
        <v>74</v>
      </c>
      <c r="H13" s="48"/>
    </row>
    <row r="14" ht="16.2" customHeight="1" spans="1:8">
      <c r="A14" s="50" t="s">
        <v>75</v>
      </c>
      <c r="B14" s="48"/>
      <c r="C14" s="50" t="s">
        <v>76</v>
      </c>
      <c r="D14" s="48"/>
      <c r="E14" s="50" t="s">
        <v>77</v>
      </c>
      <c r="F14" s="48"/>
      <c r="G14" s="50" t="s">
        <v>78</v>
      </c>
      <c r="H14" s="48">
        <f>F9</f>
        <v>34</v>
      </c>
    </row>
    <row r="15" ht="16.2" customHeight="1" spans="1:9">
      <c r="A15" s="50" t="s">
        <v>79</v>
      </c>
      <c r="B15" s="48"/>
      <c r="C15" s="50" t="s">
        <v>80</v>
      </c>
      <c r="D15" s="48">
        <v>8.14</v>
      </c>
      <c r="E15" s="50" t="s">
        <v>81</v>
      </c>
      <c r="F15" s="48"/>
      <c r="G15" s="50" t="s">
        <v>82</v>
      </c>
      <c r="H15" s="48"/>
      <c r="I15" s="198"/>
    </row>
    <row r="16" ht="16.2" customHeight="1" spans="1:8">
      <c r="A16" s="50" t="s">
        <v>83</v>
      </c>
      <c r="B16" s="48"/>
      <c r="C16" s="50" t="s">
        <v>84</v>
      </c>
      <c r="D16" s="48"/>
      <c r="E16" s="50" t="s">
        <v>85</v>
      </c>
      <c r="F16" s="48"/>
      <c r="G16" s="50" t="s">
        <v>86</v>
      </c>
      <c r="H16" s="48"/>
    </row>
    <row r="17" ht="16.2" customHeight="1" spans="1:8">
      <c r="A17" s="50" t="s">
        <v>87</v>
      </c>
      <c r="B17" s="48"/>
      <c r="C17" s="50" t="s">
        <v>88</v>
      </c>
      <c r="D17" s="48"/>
      <c r="E17" s="50" t="s">
        <v>89</v>
      </c>
      <c r="F17" s="48"/>
      <c r="G17" s="50" t="s">
        <v>90</v>
      </c>
      <c r="H17" s="48"/>
    </row>
    <row r="18" ht="16.2" customHeight="1" spans="1:8">
      <c r="A18" s="50" t="s">
        <v>91</v>
      </c>
      <c r="B18" s="48"/>
      <c r="C18" s="50" t="s">
        <v>92</v>
      </c>
      <c r="D18" s="48"/>
      <c r="E18" s="50" t="s">
        <v>93</v>
      </c>
      <c r="F18" s="48"/>
      <c r="G18" s="50" t="s">
        <v>94</v>
      </c>
      <c r="H18" s="48"/>
    </row>
    <row r="19" ht="16.2" customHeight="1" spans="1:8">
      <c r="A19" s="50" t="s">
        <v>95</v>
      </c>
      <c r="B19" s="48"/>
      <c r="C19" s="50" t="s">
        <v>96</v>
      </c>
      <c r="D19" s="48"/>
      <c r="E19" s="50" t="s">
        <v>97</v>
      </c>
      <c r="F19" s="48"/>
      <c r="G19" s="50" t="s">
        <v>98</v>
      </c>
      <c r="H19" s="48"/>
    </row>
    <row r="20" ht="16.2" customHeight="1" spans="1:8">
      <c r="A20" s="64" t="s">
        <v>99</v>
      </c>
      <c r="B20" s="63"/>
      <c r="C20" s="50" t="s">
        <v>100</v>
      </c>
      <c r="D20" s="63"/>
      <c r="E20" s="50" t="s">
        <v>101</v>
      </c>
      <c r="F20" s="63"/>
      <c r="G20" s="50"/>
      <c r="H20" s="63"/>
    </row>
    <row r="21" ht="16.2" customHeight="1" spans="1:8">
      <c r="A21" s="64" t="s">
        <v>102</v>
      </c>
      <c r="B21" s="63"/>
      <c r="C21" s="50" t="s">
        <v>103</v>
      </c>
      <c r="D21" s="63"/>
      <c r="E21" s="64" t="s">
        <v>104</v>
      </c>
      <c r="F21" s="63"/>
      <c r="G21" s="50"/>
      <c r="H21" s="63"/>
    </row>
    <row r="22" ht="16.2" customHeight="1" spans="1:8">
      <c r="A22" s="64" t="s">
        <v>105</v>
      </c>
      <c r="B22" s="63"/>
      <c r="C22" s="50" t="s">
        <v>106</v>
      </c>
      <c r="D22" s="63"/>
      <c r="E22" s="50"/>
      <c r="F22" s="63"/>
      <c r="G22" s="50"/>
      <c r="H22" s="63"/>
    </row>
    <row r="23" ht="16.2" customHeight="1" spans="1:8">
      <c r="A23" s="64" t="s">
        <v>107</v>
      </c>
      <c r="B23" s="63"/>
      <c r="C23" s="50" t="s">
        <v>108</v>
      </c>
      <c r="D23" s="63"/>
      <c r="E23" s="50"/>
      <c r="F23" s="63"/>
      <c r="G23" s="50"/>
      <c r="H23" s="63"/>
    </row>
    <row r="24" ht="16.2" customHeight="1" spans="1:8">
      <c r="A24" s="64" t="s">
        <v>109</v>
      </c>
      <c r="B24" s="63"/>
      <c r="C24" s="50" t="s">
        <v>110</v>
      </c>
      <c r="D24" s="63"/>
      <c r="E24" s="50"/>
      <c r="F24" s="63"/>
      <c r="G24" s="50"/>
      <c r="H24" s="63"/>
    </row>
    <row r="25" ht="16.2" customHeight="1" spans="1:9">
      <c r="A25" s="50" t="s">
        <v>111</v>
      </c>
      <c r="B25" s="48"/>
      <c r="C25" s="50" t="s">
        <v>112</v>
      </c>
      <c r="D25" s="48">
        <v>15.56</v>
      </c>
      <c r="E25" s="50"/>
      <c r="F25" s="48"/>
      <c r="G25" s="50"/>
      <c r="H25" s="48"/>
      <c r="I25" s="198"/>
    </row>
    <row r="26" ht="16.2" customHeight="1" spans="1:8">
      <c r="A26" s="50" t="s">
        <v>113</v>
      </c>
      <c r="B26" s="48"/>
      <c r="C26" s="50" t="s">
        <v>114</v>
      </c>
      <c r="D26" s="48"/>
      <c r="E26" s="50"/>
      <c r="F26" s="48"/>
      <c r="G26" s="50"/>
      <c r="H26" s="48"/>
    </row>
    <row r="27" ht="16.2" customHeight="1" spans="1:8">
      <c r="A27" s="50" t="s">
        <v>115</v>
      </c>
      <c r="B27" s="48"/>
      <c r="C27" s="50" t="s">
        <v>116</v>
      </c>
      <c r="D27" s="48"/>
      <c r="E27" s="50"/>
      <c r="F27" s="48"/>
      <c r="G27" s="50"/>
      <c r="H27" s="48"/>
    </row>
    <row r="28" ht="16.2" customHeight="1" spans="1:8">
      <c r="A28" s="64" t="s">
        <v>117</v>
      </c>
      <c r="B28" s="63"/>
      <c r="C28" s="50" t="s">
        <v>118</v>
      </c>
      <c r="D28" s="63"/>
      <c r="E28" s="50"/>
      <c r="F28" s="63"/>
      <c r="G28" s="50"/>
      <c r="H28" s="63"/>
    </row>
    <row r="29" ht="16.2" customHeight="1" spans="1:8">
      <c r="A29" s="64" t="s">
        <v>119</v>
      </c>
      <c r="B29" s="63"/>
      <c r="C29" s="50" t="s">
        <v>120</v>
      </c>
      <c r="D29" s="63"/>
      <c r="E29" s="50"/>
      <c r="F29" s="63"/>
      <c r="G29" s="50"/>
      <c r="H29" s="63"/>
    </row>
    <row r="30" ht="16.2" customHeight="1" spans="1:8">
      <c r="A30" s="64" t="s">
        <v>121</v>
      </c>
      <c r="B30" s="63"/>
      <c r="C30" s="50" t="s">
        <v>122</v>
      </c>
      <c r="D30" s="63"/>
      <c r="E30" s="50"/>
      <c r="F30" s="63"/>
      <c r="G30" s="50"/>
      <c r="H30" s="63"/>
    </row>
    <row r="31" ht="16.2" customHeight="1" spans="1:8">
      <c r="A31" s="64" t="s">
        <v>123</v>
      </c>
      <c r="B31" s="63"/>
      <c r="C31" s="50" t="s">
        <v>124</v>
      </c>
      <c r="D31" s="63"/>
      <c r="E31" s="50"/>
      <c r="F31" s="63"/>
      <c r="G31" s="50"/>
      <c r="H31" s="63"/>
    </row>
    <row r="32" ht="16.2" customHeight="1" spans="1:8">
      <c r="A32" s="64" t="s">
        <v>125</v>
      </c>
      <c r="B32" s="63"/>
      <c r="C32" s="50" t="s">
        <v>126</v>
      </c>
      <c r="D32" s="63"/>
      <c r="E32" s="50"/>
      <c r="F32" s="63"/>
      <c r="G32" s="50"/>
      <c r="H32" s="63"/>
    </row>
    <row r="33" ht="16.2" customHeight="1" spans="1:8">
      <c r="A33" s="50"/>
      <c r="B33" s="50"/>
      <c r="C33" s="50" t="s">
        <v>127</v>
      </c>
      <c r="D33" s="50"/>
      <c r="E33" s="50"/>
      <c r="F33" s="50"/>
      <c r="G33" s="50"/>
      <c r="H33" s="50"/>
    </row>
    <row r="34" ht="16.2" customHeight="1" spans="1:8">
      <c r="A34" s="50"/>
      <c r="B34" s="50"/>
      <c r="C34" s="50" t="s">
        <v>128</v>
      </c>
      <c r="D34" s="50"/>
      <c r="E34" s="50"/>
      <c r="F34" s="50"/>
      <c r="G34" s="50"/>
      <c r="H34" s="50"/>
    </row>
    <row r="35" ht="16.2" customHeight="1" spans="1:8">
      <c r="A35" s="50"/>
      <c r="B35" s="50"/>
      <c r="C35" s="50" t="s">
        <v>129</v>
      </c>
      <c r="D35" s="50"/>
      <c r="E35" s="50"/>
      <c r="F35" s="50"/>
      <c r="G35" s="50"/>
      <c r="H35" s="50"/>
    </row>
    <row r="36" ht="16.2" customHeight="1" spans="1:8">
      <c r="A36" s="50"/>
      <c r="B36" s="50"/>
      <c r="C36" s="50"/>
      <c r="D36" s="50"/>
      <c r="E36" s="50"/>
      <c r="F36" s="50"/>
      <c r="G36" s="50"/>
      <c r="H36" s="50"/>
    </row>
    <row r="37" ht="16.2" customHeight="1" spans="1:8">
      <c r="A37" s="64" t="s">
        <v>130</v>
      </c>
      <c r="B37" s="63">
        <v>354.37</v>
      </c>
      <c r="C37" s="64" t="s">
        <v>131</v>
      </c>
      <c r="D37" s="63">
        <v>354.37</v>
      </c>
      <c r="E37" s="64" t="s">
        <v>131</v>
      </c>
      <c r="F37" s="63">
        <v>354.37</v>
      </c>
      <c r="G37" s="64" t="s">
        <v>131</v>
      </c>
      <c r="H37" s="63">
        <v>354.37</v>
      </c>
    </row>
    <row r="38" ht="16.2" customHeight="1" spans="1:8">
      <c r="A38" s="64" t="s">
        <v>132</v>
      </c>
      <c r="B38" s="63"/>
      <c r="C38" s="64" t="s">
        <v>133</v>
      </c>
      <c r="D38" s="63"/>
      <c r="E38" s="64" t="s">
        <v>133</v>
      </c>
      <c r="F38" s="63"/>
      <c r="G38" s="64" t="s">
        <v>133</v>
      </c>
      <c r="H38" s="63"/>
    </row>
    <row r="39" ht="16.2" customHeight="1" spans="1:8">
      <c r="A39" s="50"/>
      <c r="B39" s="48"/>
      <c r="C39" s="50"/>
      <c r="D39" s="48"/>
      <c r="E39" s="64"/>
      <c r="F39" s="48"/>
      <c r="G39" s="64"/>
      <c r="H39" s="48"/>
    </row>
    <row r="40" ht="16.2" customHeight="1" spans="1:8">
      <c r="A40" s="64" t="s">
        <v>134</v>
      </c>
      <c r="B40" s="63">
        <v>354.37</v>
      </c>
      <c r="C40" s="64" t="s">
        <v>135</v>
      </c>
      <c r="D40" s="63">
        <v>354.37</v>
      </c>
      <c r="E40" s="64" t="s">
        <v>135</v>
      </c>
      <c r="F40" s="63">
        <v>354.37</v>
      </c>
      <c r="G40" s="64" t="s">
        <v>135</v>
      </c>
      <c r="H40" s="63">
        <v>354.37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L11" sqref="L11"/>
    </sheetView>
  </sheetViews>
  <sheetFormatPr defaultColWidth="10" defaultRowHeight="13.5"/>
  <cols>
    <col min="1" max="1" width="5.775" customWidth="1"/>
    <col min="2" max="2" width="23.3666666666667" customWidth="1"/>
    <col min="3" max="5" width="7.38333333333333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59"/>
      <c r="X1" s="92" t="s">
        <v>136</v>
      </c>
      <c r="Y1" s="92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56" t="s">
        <v>35</v>
      </c>
      <c r="Y3" s="56"/>
    </row>
    <row r="4" ht="22.35" customHeight="1" spans="1:25">
      <c r="A4" s="36" t="s">
        <v>137</v>
      </c>
      <c r="B4" s="36" t="s">
        <v>138</v>
      </c>
      <c r="C4" s="36" t="s">
        <v>139</v>
      </c>
      <c r="D4" s="36" t="s">
        <v>140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132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141</v>
      </c>
      <c r="E5" s="36" t="s">
        <v>142</v>
      </c>
      <c r="F5" s="36" t="s">
        <v>143</v>
      </c>
      <c r="G5" s="36" t="s">
        <v>144</v>
      </c>
      <c r="H5" s="36" t="s">
        <v>145</v>
      </c>
      <c r="I5" s="36" t="s">
        <v>146</v>
      </c>
      <c r="J5" s="36" t="s">
        <v>147</v>
      </c>
      <c r="K5" s="36"/>
      <c r="L5" s="36"/>
      <c r="M5" s="36"/>
      <c r="N5" s="36" t="s">
        <v>148</v>
      </c>
      <c r="O5" s="36" t="s">
        <v>149</v>
      </c>
      <c r="P5" s="36" t="s">
        <v>150</v>
      </c>
      <c r="Q5" s="36" t="s">
        <v>151</v>
      </c>
      <c r="R5" s="36" t="s">
        <v>152</v>
      </c>
      <c r="S5" s="36" t="s">
        <v>141</v>
      </c>
      <c r="T5" s="36" t="s">
        <v>142</v>
      </c>
      <c r="U5" s="36" t="s">
        <v>143</v>
      </c>
      <c r="V5" s="36" t="s">
        <v>144</v>
      </c>
      <c r="W5" s="36" t="s">
        <v>145</v>
      </c>
      <c r="X5" s="36" t="s">
        <v>146</v>
      </c>
      <c r="Y5" s="36" t="s">
        <v>153</v>
      </c>
    </row>
    <row r="6" ht="22.3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154</v>
      </c>
      <c r="K6" s="36" t="s">
        <v>155</v>
      </c>
      <c r="L6" s="36" t="s">
        <v>156</v>
      </c>
      <c r="M6" s="36" t="s">
        <v>145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64"/>
      <c r="B7" s="64" t="s">
        <v>139</v>
      </c>
      <c r="C7" s="100">
        <f>D7+S7</f>
        <v>354.37</v>
      </c>
      <c r="D7" s="100">
        <f>SUM(E7:R7)</f>
        <v>354.37</v>
      </c>
      <c r="E7" s="100">
        <f>E8</f>
        <v>354.37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ht="22.8" customHeight="1" spans="1:25">
      <c r="A8" s="61">
        <v>106</v>
      </c>
      <c r="B8" s="62" t="s">
        <v>157</v>
      </c>
      <c r="C8" s="100">
        <f>D8+S8</f>
        <v>354.37</v>
      </c>
      <c r="D8" s="100">
        <f>SUM(E8:R8)</f>
        <v>354.37</v>
      </c>
      <c r="E8" s="100">
        <f>E9</f>
        <v>354.37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0</v>
      </c>
      <c r="T8" s="100">
        <v>0</v>
      </c>
      <c r="U8" s="100">
        <v>0</v>
      </c>
      <c r="V8" s="100">
        <v>0</v>
      </c>
      <c r="W8" s="100">
        <v>0</v>
      </c>
      <c r="X8" s="100">
        <v>0</v>
      </c>
      <c r="Y8" s="100">
        <v>0</v>
      </c>
    </row>
    <row r="9" ht="22.8" customHeight="1" spans="1:25">
      <c r="A9" s="49">
        <v>106021</v>
      </c>
      <c r="B9" s="38" t="s">
        <v>3</v>
      </c>
      <c r="C9" s="94">
        <f>D9+S9</f>
        <v>354.37</v>
      </c>
      <c r="D9" s="94">
        <f>SUM(E9:R9)</f>
        <v>354.37</v>
      </c>
      <c r="E9" s="48">
        <v>354.37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workbookViewId="0">
      <selection activeCell="F13" sqref="F13"/>
    </sheetView>
  </sheetViews>
  <sheetFormatPr defaultColWidth="10" defaultRowHeight="13.5"/>
  <cols>
    <col min="1" max="1" width="4.66666666666667" style="169" customWidth="1"/>
    <col min="2" max="2" width="4.88333333333333" style="169" customWidth="1"/>
    <col min="3" max="3" width="5" style="169" customWidth="1"/>
    <col min="4" max="4" width="11.8833333333333" style="169" customWidth="1"/>
    <col min="5" max="5" width="35.625" style="169" customWidth="1"/>
    <col min="6" max="6" width="12.3333333333333" style="169" customWidth="1"/>
    <col min="7" max="7" width="11.4416666666667" style="169" customWidth="1"/>
    <col min="8" max="8" width="14" style="169" customWidth="1"/>
    <col min="9" max="9" width="14.775" style="169" customWidth="1"/>
    <col min="10" max="11" width="17.4416666666667" style="169" customWidth="1"/>
    <col min="12" max="12" width="9.775" style="169" customWidth="1"/>
    <col min="13" max="16384" width="10" style="169"/>
  </cols>
  <sheetData>
    <row r="1" ht="16.35" customHeight="1" spans="1:11">
      <c r="A1" s="170"/>
      <c r="D1" s="192"/>
      <c r="K1" s="196" t="s">
        <v>158</v>
      </c>
    </row>
    <row r="2" ht="31.95" customHeight="1" spans="1:11">
      <c r="A2" s="171" t="s">
        <v>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ht="25.05" customHeight="1" spans="1:11">
      <c r="A3" s="193" t="s">
        <v>34</v>
      </c>
      <c r="B3" s="193"/>
      <c r="C3" s="193"/>
      <c r="D3" s="193"/>
      <c r="E3" s="193"/>
      <c r="F3" s="193"/>
      <c r="G3" s="193"/>
      <c r="H3" s="193"/>
      <c r="I3" s="193"/>
      <c r="J3" s="193"/>
      <c r="K3" s="190" t="s">
        <v>35</v>
      </c>
    </row>
    <row r="4" ht="27.6" customHeight="1" spans="1:11">
      <c r="A4" s="194" t="s">
        <v>159</v>
      </c>
      <c r="B4" s="194"/>
      <c r="C4" s="194"/>
      <c r="D4" s="194" t="s">
        <v>160</v>
      </c>
      <c r="E4" s="194" t="s">
        <v>161</v>
      </c>
      <c r="F4" s="194" t="s">
        <v>139</v>
      </c>
      <c r="G4" s="194" t="s">
        <v>162</v>
      </c>
      <c r="H4" s="194" t="s">
        <v>163</v>
      </c>
      <c r="I4" s="194" t="s">
        <v>164</v>
      </c>
      <c r="J4" s="194" t="s">
        <v>165</v>
      </c>
      <c r="K4" s="194" t="s">
        <v>166</v>
      </c>
    </row>
    <row r="5" ht="25.8" customHeight="1" spans="1:11">
      <c r="A5" s="194" t="s">
        <v>167</v>
      </c>
      <c r="B5" s="194" t="s">
        <v>168</v>
      </c>
      <c r="C5" s="194" t="s">
        <v>169</v>
      </c>
      <c r="D5" s="194"/>
      <c r="E5" s="194"/>
      <c r="F5" s="194"/>
      <c r="G5" s="194"/>
      <c r="H5" s="194"/>
      <c r="I5" s="194"/>
      <c r="J5" s="194"/>
      <c r="K5" s="194"/>
    </row>
    <row r="6" s="168" customFormat="1" ht="22.8" customHeight="1" spans="1:11">
      <c r="A6" s="174"/>
      <c r="B6" s="174"/>
      <c r="C6" s="174"/>
      <c r="D6" s="175" t="s">
        <v>139</v>
      </c>
      <c r="E6" s="175"/>
      <c r="F6" s="176">
        <v>354.37</v>
      </c>
      <c r="G6" s="176">
        <v>271.37</v>
      </c>
      <c r="H6" s="176">
        <v>83</v>
      </c>
      <c r="I6" s="176"/>
      <c r="J6" s="175"/>
      <c r="K6" s="175"/>
    </row>
    <row r="7" s="168" customFormat="1" ht="22.8" customHeight="1" spans="1:11">
      <c r="A7" s="177"/>
      <c r="B7" s="177"/>
      <c r="C7" s="177"/>
      <c r="D7" s="178">
        <v>106</v>
      </c>
      <c r="E7" s="179" t="s">
        <v>157</v>
      </c>
      <c r="F7" s="176">
        <v>354.37</v>
      </c>
      <c r="G7" s="176">
        <v>271.37</v>
      </c>
      <c r="H7" s="176">
        <v>83</v>
      </c>
      <c r="I7" s="176">
        <v>0</v>
      </c>
      <c r="J7" s="175">
        <v>0</v>
      </c>
      <c r="K7" s="175">
        <v>0</v>
      </c>
    </row>
    <row r="8" s="168" customFormat="1" ht="22.8" customHeight="1" spans="1:11">
      <c r="A8" s="177"/>
      <c r="B8" s="177"/>
      <c r="C8" s="177"/>
      <c r="D8" s="178">
        <v>106021</v>
      </c>
      <c r="E8" s="179" t="s">
        <v>3</v>
      </c>
      <c r="F8" s="176">
        <f>F9+F13+F21+F24</f>
        <v>354.37</v>
      </c>
      <c r="G8" s="176">
        <f>G9+G13+G21+G24</f>
        <v>271.37</v>
      </c>
      <c r="H8" s="176">
        <f>H9+H13+H21+H24</f>
        <v>83</v>
      </c>
      <c r="I8" s="176"/>
      <c r="J8" s="175"/>
      <c r="K8" s="175"/>
    </row>
    <row r="9" s="191" customFormat="1" ht="22.8" customHeight="1" spans="1:11">
      <c r="A9" s="194">
        <v>201</v>
      </c>
      <c r="B9" s="194"/>
      <c r="C9" s="194"/>
      <c r="D9" s="178" t="s">
        <v>170</v>
      </c>
      <c r="E9" s="179" t="s">
        <v>171</v>
      </c>
      <c r="F9" s="195">
        <v>274.04</v>
      </c>
      <c r="G9" s="195">
        <v>191.04</v>
      </c>
      <c r="H9" s="195">
        <v>83</v>
      </c>
      <c r="I9" s="195"/>
      <c r="J9" s="175"/>
      <c r="K9" s="175"/>
    </row>
    <row r="10" s="191" customFormat="1" ht="22.8" customHeight="1" spans="1:11">
      <c r="A10" s="194" t="s">
        <v>170</v>
      </c>
      <c r="B10" s="194">
        <v>34</v>
      </c>
      <c r="C10" s="194"/>
      <c r="D10" s="178" t="s">
        <v>172</v>
      </c>
      <c r="E10" s="179" t="s">
        <v>173</v>
      </c>
      <c r="F10" s="195">
        <v>274.04</v>
      </c>
      <c r="G10" s="195">
        <v>191.04</v>
      </c>
      <c r="H10" s="195">
        <v>83</v>
      </c>
      <c r="I10" s="195"/>
      <c r="J10" s="175"/>
      <c r="K10" s="175"/>
    </row>
    <row r="11" s="191" customFormat="1" ht="22.8" customHeight="1" spans="1:11">
      <c r="A11" s="183" t="s">
        <v>170</v>
      </c>
      <c r="B11" s="183">
        <v>34</v>
      </c>
      <c r="C11" s="183" t="s">
        <v>174</v>
      </c>
      <c r="D11" s="184" t="s">
        <v>175</v>
      </c>
      <c r="E11" s="185" t="s">
        <v>176</v>
      </c>
      <c r="F11" s="186">
        <v>217.04</v>
      </c>
      <c r="G11" s="186">
        <v>191.04</v>
      </c>
      <c r="H11" s="186">
        <v>26</v>
      </c>
      <c r="I11" s="186"/>
      <c r="J11" s="177"/>
      <c r="K11" s="177"/>
    </row>
    <row r="12" s="191" customFormat="1" ht="22.8" customHeight="1" spans="1:11">
      <c r="A12" s="183" t="s">
        <v>170</v>
      </c>
      <c r="B12" s="183">
        <v>34</v>
      </c>
      <c r="C12" s="212" t="s">
        <v>177</v>
      </c>
      <c r="D12" s="184" t="s">
        <v>178</v>
      </c>
      <c r="E12" s="185" t="s">
        <v>179</v>
      </c>
      <c r="F12" s="186">
        <v>57</v>
      </c>
      <c r="G12" s="186"/>
      <c r="H12" s="186">
        <v>57</v>
      </c>
      <c r="I12" s="186"/>
      <c r="J12" s="177"/>
      <c r="K12" s="177"/>
    </row>
    <row r="13" s="191" customFormat="1" ht="22.8" customHeight="1" spans="1:11">
      <c r="A13" s="194" t="s">
        <v>180</v>
      </c>
      <c r="B13" s="194"/>
      <c r="C13" s="194"/>
      <c r="D13" s="178" t="s">
        <v>180</v>
      </c>
      <c r="E13" s="179" t="s">
        <v>181</v>
      </c>
      <c r="F13" s="195">
        <v>56.63</v>
      </c>
      <c r="G13" s="195">
        <v>56.63</v>
      </c>
      <c r="H13" s="195"/>
      <c r="I13" s="195"/>
      <c r="J13" s="175"/>
      <c r="K13" s="175"/>
    </row>
    <row r="14" s="191" customFormat="1" ht="22.8" customHeight="1" spans="1:11">
      <c r="A14" s="194" t="s">
        <v>180</v>
      </c>
      <c r="B14" s="194" t="s">
        <v>182</v>
      </c>
      <c r="C14" s="194"/>
      <c r="D14" s="178" t="s">
        <v>183</v>
      </c>
      <c r="E14" s="179" t="s">
        <v>184</v>
      </c>
      <c r="F14" s="195">
        <v>54.74</v>
      </c>
      <c r="G14" s="195">
        <v>54.74</v>
      </c>
      <c r="H14" s="195"/>
      <c r="I14" s="195"/>
      <c r="J14" s="175"/>
      <c r="K14" s="175"/>
    </row>
    <row r="15" s="191" customFormat="1" ht="22.8" customHeight="1" spans="1:11">
      <c r="A15" s="183" t="s">
        <v>180</v>
      </c>
      <c r="B15" s="183" t="s">
        <v>182</v>
      </c>
      <c r="C15" s="183" t="s">
        <v>174</v>
      </c>
      <c r="D15" s="184" t="s">
        <v>185</v>
      </c>
      <c r="E15" s="185" t="s">
        <v>186</v>
      </c>
      <c r="F15" s="186">
        <v>34</v>
      </c>
      <c r="G15" s="186">
        <v>34</v>
      </c>
      <c r="H15" s="186"/>
      <c r="I15" s="186"/>
      <c r="J15" s="177"/>
      <c r="K15" s="177"/>
    </row>
    <row r="16" s="191" customFormat="1" ht="22.8" customHeight="1" spans="1:11">
      <c r="A16" s="183" t="s">
        <v>180</v>
      </c>
      <c r="B16" s="183" t="s">
        <v>182</v>
      </c>
      <c r="C16" s="183" t="s">
        <v>182</v>
      </c>
      <c r="D16" s="184" t="s">
        <v>187</v>
      </c>
      <c r="E16" s="185" t="s">
        <v>188</v>
      </c>
      <c r="F16" s="186">
        <v>20.74</v>
      </c>
      <c r="G16" s="186">
        <v>20.74</v>
      </c>
      <c r="H16" s="186"/>
      <c r="I16" s="186"/>
      <c r="J16" s="177"/>
      <c r="K16" s="177"/>
    </row>
    <row r="17" s="191" customFormat="1" ht="22.8" customHeight="1" spans="1:11">
      <c r="A17" s="194" t="s">
        <v>180</v>
      </c>
      <c r="B17" s="194" t="s">
        <v>189</v>
      </c>
      <c r="C17" s="194"/>
      <c r="D17" s="178" t="s">
        <v>190</v>
      </c>
      <c r="E17" s="179" t="s">
        <v>191</v>
      </c>
      <c r="F17" s="195">
        <v>0.93</v>
      </c>
      <c r="G17" s="195">
        <v>0.93</v>
      </c>
      <c r="H17" s="195"/>
      <c r="I17" s="195"/>
      <c r="J17" s="175"/>
      <c r="K17" s="175"/>
    </row>
    <row r="18" s="191" customFormat="1" ht="22.8" customHeight="1" spans="1:11">
      <c r="A18" s="183" t="s">
        <v>180</v>
      </c>
      <c r="B18" s="183" t="s">
        <v>189</v>
      </c>
      <c r="C18" s="183" t="s">
        <v>192</v>
      </c>
      <c r="D18" s="184" t="s">
        <v>193</v>
      </c>
      <c r="E18" s="185" t="s">
        <v>194</v>
      </c>
      <c r="F18" s="186">
        <v>0.93</v>
      </c>
      <c r="G18" s="186">
        <v>0.93</v>
      </c>
      <c r="H18" s="186"/>
      <c r="I18" s="186"/>
      <c r="J18" s="177"/>
      <c r="K18" s="177"/>
    </row>
    <row r="19" s="191" customFormat="1" ht="22.8" customHeight="1" spans="1:11">
      <c r="A19" s="194" t="s">
        <v>180</v>
      </c>
      <c r="B19" s="194">
        <v>99</v>
      </c>
      <c r="C19" s="194"/>
      <c r="D19" s="179" t="s">
        <v>195</v>
      </c>
      <c r="E19" s="179" t="s">
        <v>196</v>
      </c>
      <c r="F19" s="195">
        <v>0.96</v>
      </c>
      <c r="G19" s="195">
        <v>0.96</v>
      </c>
      <c r="H19" s="195"/>
      <c r="I19" s="195"/>
      <c r="J19" s="175"/>
      <c r="K19" s="175"/>
    </row>
    <row r="20" s="191" customFormat="1" ht="22.8" customHeight="1" spans="1:11">
      <c r="A20" s="183" t="s">
        <v>180</v>
      </c>
      <c r="B20" s="183">
        <v>99</v>
      </c>
      <c r="C20" s="183">
        <v>99</v>
      </c>
      <c r="D20" s="185" t="s">
        <v>197</v>
      </c>
      <c r="E20" s="185" t="s">
        <v>196</v>
      </c>
      <c r="F20" s="186">
        <v>0.96</v>
      </c>
      <c r="G20" s="186">
        <v>0.96</v>
      </c>
      <c r="H20" s="186"/>
      <c r="I20" s="186"/>
      <c r="J20" s="177"/>
      <c r="K20" s="177"/>
    </row>
    <row r="21" s="191" customFormat="1" ht="22.8" customHeight="1" spans="1:11">
      <c r="A21" s="194" t="s">
        <v>198</v>
      </c>
      <c r="B21" s="194"/>
      <c r="C21" s="194"/>
      <c r="D21" s="178" t="s">
        <v>198</v>
      </c>
      <c r="E21" s="179" t="s">
        <v>199</v>
      </c>
      <c r="F21" s="195">
        <v>8.14</v>
      </c>
      <c r="G21" s="195">
        <v>8.14</v>
      </c>
      <c r="H21" s="195"/>
      <c r="I21" s="195"/>
      <c r="J21" s="175"/>
      <c r="K21" s="175"/>
    </row>
    <row r="22" s="191" customFormat="1" ht="22.8" customHeight="1" spans="1:11">
      <c r="A22" s="194" t="s">
        <v>198</v>
      </c>
      <c r="B22" s="194" t="s">
        <v>189</v>
      </c>
      <c r="C22" s="194"/>
      <c r="D22" s="178" t="s">
        <v>200</v>
      </c>
      <c r="E22" s="179" t="s">
        <v>201</v>
      </c>
      <c r="F22" s="195">
        <v>8.14</v>
      </c>
      <c r="G22" s="195">
        <v>8.14</v>
      </c>
      <c r="H22" s="195"/>
      <c r="I22" s="195"/>
      <c r="J22" s="175"/>
      <c r="K22" s="175"/>
    </row>
    <row r="23" s="191" customFormat="1" ht="22.8" customHeight="1" spans="1:11">
      <c r="A23" s="183" t="s">
        <v>198</v>
      </c>
      <c r="B23" s="183" t="s">
        <v>189</v>
      </c>
      <c r="C23" s="183" t="s">
        <v>174</v>
      </c>
      <c r="D23" s="184" t="s">
        <v>202</v>
      </c>
      <c r="E23" s="185" t="s">
        <v>203</v>
      </c>
      <c r="F23" s="186">
        <v>8.14</v>
      </c>
      <c r="G23" s="186">
        <v>8.14</v>
      </c>
      <c r="H23" s="186"/>
      <c r="I23" s="186"/>
      <c r="J23" s="177"/>
      <c r="K23" s="177"/>
    </row>
    <row r="24" s="191" customFormat="1" ht="22.8" customHeight="1" spans="1:11">
      <c r="A24" s="194" t="s">
        <v>204</v>
      </c>
      <c r="B24" s="194"/>
      <c r="C24" s="194"/>
      <c r="D24" s="178" t="s">
        <v>204</v>
      </c>
      <c r="E24" s="179" t="s">
        <v>205</v>
      </c>
      <c r="F24" s="195">
        <v>15.56</v>
      </c>
      <c r="G24" s="195">
        <v>15.56</v>
      </c>
      <c r="H24" s="195"/>
      <c r="I24" s="195"/>
      <c r="J24" s="175"/>
      <c r="K24" s="175"/>
    </row>
    <row r="25" s="191" customFormat="1" ht="22.8" customHeight="1" spans="1:11">
      <c r="A25" s="194" t="s">
        <v>204</v>
      </c>
      <c r="B25" s="194" t="s">
        <v>177</v>
      </c>
      <c r="C25" s="194"/>
      <c r="D25" s="178" t="s">
        <v>206</v>
      </c>
      <c r="E25" s="179" t="s">
        <v>207</v>
      </c>
      <c r="F25" s="195">
        <v>15.56</v>
      </c>
      <c r="G25" s="195">
        <v>15.56</v>
      </c>
      <c r="H25" s="195"/>
      <c r="I25" s="195"/>
      <c r="J25" s="175"/>
      <c r="K25" s="175"/>
    </row>
    <row r="26" s="191" customFormat="1" ht="22.8" customHeight="1" spans="1:11">
      <c r="A26" s="183" t="s">
        <v>204</v>
      </c>
      <c r="B26" s="183" t="s">
        <v>177</v>
      </c>
      <c r="C26" s="183" t="s">
        <v>174</v>
      </c>
      <c r="D26" s="184" t="s">
        <v>208</v>
      </c>
      <c r="E26" s="185" t="s">
        <v>209</v>
      </c>
      <c r="F26" s="186">
        <v>15.56</v>
      </c>
      <c r="G26" s="186">
        <v>15.56</v>
      </c>
      <c r="H26" s="186"/>
      <c r="I26" s="186"/>
      <c r="J26" s="177"/>
      <c r="K26" s="17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5" zoomScaleNormal="115" workbookViewId="0">
      <selection activeCell="F12" sqref="F12"/>
    </sheetView>
  </sheetViews>
  <sheetFormatPr defaultColWidth="10" defaultRowHeight="13.5"/>
  <cols>
    <col min="1" max="1" width="3.66666666666667" style="169" customWidth="1"/>
    <col min="2" max="2" width="4.775" style="169" customWidth="1"/>
    <col min="3" max="3" width="4.66666666666667" style="169" customWidth="1"/>
    <col min="4" max="4" width="7.33333333333333" style="169" customWidth="1"/>
    <col min="5" max="5" width="28.8" style="169" customWidth="1"/>
    <col min="6" max="6" width="9.21666666666667" style="169" customWidth="1"/>
    <col min="7" max="8" width="7.775" style="169" customWidth="1"/>
    <col min="9" max="12" width="7.21666666666667" style="169" customWidth="1"/>
    <col min="13" max="13" width="6.775" style="169" customWidth="1"/>
    <col min="14" max="17" width="7.21666666666667" style="169" customWidth="1"/>
    <col min="18" max="18" width="7" style="169" customWidth="1"/>
    <col min="19" max="20" width="7.21666666666667" style="169" customWidth="1"/>
    <col min="21" max="22" width="9.775" style="169" customWidth="1"/>
    <col min="23" max="16384" width="10" style="169"/>
  </cols>
  <sheetData>
    <row r="1" ht="16.35" customHeight="1" spans="1:20">
      <c r="A1" s="170"/>
      <c r="S1" s="189" t="s">
        <v>210</v>
      </c>
      <c r="T1" s="189"/>
    </row>
    <row r="2" ht="42.3" customHeight="1" spans="1:20">
      <c r="A2" s="171" t="s">
        <v>10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ht="19.8" customHeight="1" spans="1:20">
      <c r="A3" s="172" t="s">
        <v>34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90" t="s">
        <v>35</v>
      </c>
      <c r="T3" s="190"/>
    </row>
    <row r="4" ht="19.8" customHeight="1" spans="1:20">
      <c r="A4" s="173" t="s">
        <v>159</v>
      </c>
      <c r="B4" s="173"/>
      <c r="C4" s="173"/>
      <c r="D4" s="173" t="s">
        <v>211</v>
      </c>
      <c r="E4" s="173" t="s">
        <v>212</v>
      </c>
      <c r="F4" s="173" t="s">
        <v>213</v>
      </c>
      <c r="G4" s="173" t="s">
        <v>214</v>
      </c>
      <c r="H4" s="173" t="s">
        <v>215</v>
      </c>
      <c r="I4" s="173" t="s">
        <v>216</v>
      </c>
      <c r="J4" s="173" t="s">
        <v>217</v>
      </c>
      <c r="K4" s="187" t="s">
        <v>218</v>
      </c>
      <c r="L4" s="188" t="s">
        <v>219</v>
      </c>
      <c r="M4" s="188" t="s">
        <v>220</v>
      </c>
      <c r="N4" s="188" t="s">
        <v>221</v>
      </c>
      <c r="O4" s="188" t="s">
        <v>222</v>
      </c>
      <c r="P4" s="188" t="s">
        <v>223</v>
      </c>
      <c r="Q4" s="188" t="s">
        <v>224</v>
      </c>
      <c r="R4" s="188" t="s">
        <v>225</v>
      </c>
      <c r="S4" s="188" t="s">
        <v>226</v>
      </c>
      <c r="T4" s="188" t="s">
        <v>227</v>
      </c>
    </row>
    <row r="5" ht="20.7" customHeight="1" spans="1:20">
      <c r="A5" s="173" t="s">
        <v>167</v>
      </c>
      <c r="B5" s="173" t="s">
        <v>168</v>
      </c>
      <c r="C5" s="173" t="s">
        <v>169</v>
      </c>
      <c r="D5" s="173"/>
      <c r="E5" s="173"/>
      <c r="F5" s="173"/>
      <c r="G5" s="173"/>
      <c r="H5" s="173"/>
      <c r="I5" s="173"/>
      <c r="J5" s="173"/>
      <c r="K5" s="187"/>
      <c r="L5" s="188"/>
      <c r="M5" s="188"/>
      <c r="N5" s="188"/>
      <c r="O5" s="188"/>
      <c r="P5" s="188"/>
      <c r="Q5" s="188"/>
      <c r="R5" s="188"/>
      <c r="S5" s="188"/>
      <c r="T5" s="188"/>
    </row>
    <row r="6" s="168" customFormat="1" ht="22.8" customHeight="1" spans="1:20">
      <c r="A6" s="174"/>
      <c r="B6" s="174"/>
      <c r="C6" s="174"/>
      <c r="D6" s="175" t="s">
        <v>139</v>
      </c>
      <c r="E6" s="175"/>
      <c r="F6" s="176">
        <v>354.37</v>
      </c>
      <c r="G6" s="176">
        <v>213.97</v>
      </c>
      <c r="H6" s="176">
        <v>106.4</v>
      </c>
      <c r="I6" s="176"/>
      <c r="J6" s="176"/>
      <c r="K6" s="176"/>
      <c r="L6" s="176"/>
      <c r="M6" s="176"/>
      <c r="N6" s="176"/>
      <c r="O6" s="176">
        <v>34</v>
      </c>
      <c r="P6" s="176"/>
      <c r="Q6" s="176"/>
      <c r="R6" s="176"/>
      <c r="S6" s="176"/>
      <c r="T6" s="176"/>
    </row>
    <row r="7" s="168" customFormat="1" ht="22.8" customHeight="1" spans="1:20">
      <c r="A7" s="177"/>
      <c r="B7" s="177"/>
      <c r="C7" s="177"/>
      <c r="D7" s="178">
        <v>106</v>
      </c>
      <c r="E7" s="179" t="s">
        <v>157</v>
      </c>
      <c r="F7" s="176">
        <v>354.37</v>
      </c>
      <c r="G7" s="176">
        <v>213.97</v>
      </c>
      <c r="H7" s="176">
        <v>106.4</v>
      </c>
      <c r="I7" s="176"/>
      <c r="J7" s="176"/>
      <c r="K7" s="176"/>
      <c r="L7" s="176"/>
      <c r="M7" s="176"/>
      <c r="N7" s="176"/>
      <c r="O7" s="176">
        <v>34</v>
      </c>
      <c r="P7" s="176"/>
      <c r="Q7" s="176"/>
      <c r="R7" s="176"/>
      <c r="S7" s="176"/>
      <c r="T7" s="176"/>
    </row>
    <row r="8" s="168" customFormat="1" ht="22.8" customHeight="1" spans="1:20">
      <c r="A8" s="177"/>
      <c r="B8" s="177"/>
      <c r="C8" s="177"/>
      <c r="D8" s="178">
        <v>106021</v>
      </c>
      <c r="E8" s="179" t="s">
        <v>3</v>
      </c>
      <c r="F8" s="176">
        <f>F9+F13+F21+F24</f>
        <v>354.37</v>
      </c>
      <c r="G8" s="176">
        <f t="shared" ref="F8:H8" si="0">G9+G13+G21+G24</f>
        <v>213.97</v>
      </c>
      <c r="H8" s="176">
        <f t="shared" si="0"/>
        <v>106.4</v>
      </c>
      <c r="I8" s="176"/>
      <c r="J8" s="176"/>
      <c r="K8" s="176"/>
      <c r="L8" s="176"/>
      <c r="M8" s="176"/>
      <c r="N8" s="176"/>
      <c r="O8" s="176">
        <f>O9+O13+O21+O24</f>
        <v>34</v>
      </c>
      <c r="P8" s="176"/>
      <c r="Q8" s="176"/>
      <c r="R8" s="176"/>
      <c r="S8" s="176"/>
      <c r="T8" s="176"/>
    </row>
    <row r="9" s="168" customFormat="1" ht="22.8" customHeight="1" spans="1:20">
      <c r="A9" s="173">
        <v>201</v>
      </c>
      <c r="B9" s="173"/>
      <c r="C9" s="173"/>
      <c r="D9" s="180" t="s">
        <v>170</v>
      </c>
      <c r="E9" s="181" t="s">
        <v>171</v>
      </c>
      <c r="F9" s="182">
        <v>274.04</v>
      </c>
      <c r="G9" s="182">
        <v>167.64</v>
      </c>
      <c r="H9" s="182">
        <v>106.4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</row>
    <row r="10" s="168" customFormat="1" ht="22.8" customHeight="1" spans="1:20">
      <c r="A10" s="173" t="s">
        <v>170</v>
      </c>
      <c r="B10" s="173">
        <v>34</v>
      </c>
      <c r="C10" s="173"/>
      <c r="D10" s="180" t="s">
        <v>172</v>
      </c>
      <c r="E10" s="181" t="s">
        <v>173</v>
      </c>
      <c r="F10" s="182">
        <v>274.04</v>
      </c>
      <c r="G10" s="182">
        <v>167.64</v>
      </c>
      <c r="H10" s="182">
        <v>106.4</v>
      </c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</row>
    <row r="11" s="168" customFormat="1" ht="22.8" customHeight="1" spans="1:20">
      <c r="A11" s="183" t="s">
        <v>170</v>
      </c>
      <c r="B11" s="183">
        <v>34</v>
      </c>
      <c r="C11" s="183" t="s">
        <v>174</v>
      </c>
      <c r="D11" s="184" t="s">
        <v>175</v>
      </c>
      <c r="E11" s="185" t="s">
        <v>176</v>
      </c>
      <c r="F11" s="186">
        <v>217.04</v>
      </c>
      <c r="G11" s="186">
        <v>167.64</v>
      </c>
      <c r="H11" s="186">
        <v>49.4</v>
      </c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</row>
    <row r="12" s="168" customFormat="1" ht="22.8" customHeight="1" spans="1:20">
      <c r="A12" s="183" t="s">
        <v>170</v>
      </c>
      <c r="B12" s="183">
        <v>34</v>
      </c>
      <c r="C12" s="212" t="s">
        <v>177</v>
      </c>
      <c r="D12" s="184" t="s">
        <v>178</v>
      </c>
      <c r="E12" s="185" t="s">
        <v>179</v>
      </c>
      <c r="F12" s="186">
        <v>57</v>
      </c>
      <c r="G12" s="186"/>
      <c r="H12" s="186">
        <v>57</v>
      </c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</row>
    <row r="13" s="168" customFormat="1" ht="22.8" customHeight="1" spans="1:20">
      <c r="A13" s="173" t="s">
        <v>180</v>
      </c>
      <c r="B13" s="173"/>
      <c r="C13" s="173"/>
      <c r="D13" s="180">
        <v>208</v>
      </c>
      <c r="E13" s="181" t="s">
        <v>181</v>
      </c>
      <c r="F13" s="182">
        <v>56.63</v>
      </c>
      <c r="G13" s="182">
        <f>G14+G17+G19</f>
        <v>22.63</v>
      </c>
      <c r="H13" s="182"/>
      <c r="I13" s="182"/>
      <c r="J13" s="182"/>
      <c r="K13" s="182"/>
      <c r="L13" s="182"/>
      <c r="M13" s="182"/>
      <c r="N13" s="182"/>
      <c r="O13" s="182">
        <v>34</v>
      </c>
      <c r="P13" s="182"/>
      <c r="Q13" s="182"/>
      <c r="R13" s="182"/>
      <c r="S13" s="182"/>
      <c r="T13" s="182"/>
    </row>
    <row r="14" s="168" customFormat="1" ht="22.8" customHeight="1" spans="1:20">
      <c r="A14" s="173" t="s">
        <v>180</v>
      </c>
      <c r="B14" s="173" t="s">
        <v>182</v>
      </c>
      <c r="C14" s="173"/>
      <c r="D14" s="180">
        <v>20805</v>
      </c>
      <c r="E14" s="181" t="s">
        <v>184</v>
      </c>
      <c r="F14" s="182">
        <v>54.74</v>
      </c>
      <c r="G14" s="182">
        <v>20.74</v>
      </c>
      <c r="H14" s="182"/>
      <c r="I14" s="182"/>
      <c r="J14" s="182"/>
      <c r="K14" s="182"/>
      <c r="L14" s="182"/>
      <c r="M14" s="182"/>
      <c r="N14" s="182"/>
      <c r="O14" s="182">
        <v>34</v>
      </c>
      <c r="P14" s="182"/>
      <c r="Q14" s="182"/>
      <c r="R14" s="182"/>
      <c r="S14" s="182"/>
      <c r="T14" s="182"/>
    </row>
    <row r="15" s="168" customFormat="1" ht="22.8" customHeight="1" spans="1:20">
      <c r="A15" s="183" t="s">
        <v>180</v>
      </c>
      <c r="B15" s="183" t="s">
        <v>182</v>
      </c>
      <c r="C15" s="183" t="s">
        <v>174</v>
      </c>
      <c r="D15" s="184">
        <v>2080501</v>
      </c>
      <c r="E15" s="185" t="s">
        <v>186</v>
      </c>
      <c r="F15" s="186">
        <v>34</v>
      </c>
      <c r="G15" s="186"/>
      <c r="H15" s="186"/>
      <c r="I15" s="186"/>
      <c r="J15" s="186"/>
      <c r="K15" s="186"/>
      <c r="L15" s="186"/>
      <c r="M15" s="186"/>
      <c r="N15" s="186"/>
      <c r="O15" s="186">
        <v>34</v>
      </c>
      <c r="P15" s="186"/>
      <c r="Q15" s="186"/>
      <c r="R15" s="186"/>
      <c r="S15" s="186"/>
      <c r="T15" s="186"/>
    </row>
    <row r="16" s="168" customFormat="1" ht="22.8" customHeight="1" spans="1:20">
      <c r="A16" s="183" t="s">
        <v>180</v>
      </c>
      <c r="B16" s="183" t="s">
        <v>182</v>
      </c>
      <c r="C16" s="183" t="s">
        <v>182</v>
      </c>
      <c r="D16" s="184">
        <v>2080505</v>
      </c>
      <c r="E16" s="185" t="s">
        <v>188</v>
      </c>
      <c r="F16" s="186">
        <v>20.74</v>
      </c>
      <c r="G16" s="186">
        <v>20.74</v>
      </c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</row>
    <row r="17" s="168" customFormat="1" ht="22.8" customHeight="1" spans="1:20">
      <c r="A17" s="173" t="s">
        <v>180</v>
      </c>
      <c r="B17" s="173" t="s">
        <v>189</v>
      </c>
      <c r="C17" s="173"/>
      <c r="D17" s="180">
        <v>20811</v>
      </c>
      <c r="E17" s="181" t="s">
        <v>191</v>
      </c>
      <c r="F17" s="182">
        <v>0.93</v>
      </c>
      <c r="G17" s="182">
        <v>0.93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</row>
    <row r="18" s="168" customFormat="1" ht="22.8" customHeight="1" spans="1:20">
      <c r="A18" s="183" t="s">
        <v>180</v>
      </c>
      <c r="B18" s="183" t="s">
        <v>189</v>
      </c>
      <c r="C18" s="183" t="s">
        <v>192</v>
      </c>
      <c r="D18" s="184">
        <v>2081199</v>
      </c>
      <c r="E18" s="185" t="s">
        <v>194</v>
      </c>
      <c r="F18" s="186">
        <v>0.93</v>
      </c>
      <c r="G18" s="186">
        <v>0.93</v>
      </c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</row>
    <row r="19" s="168" customFormat="1" ht="22.8" customHeight="1" spans="1:20">
      <c r="A19" s="173" t="s">
        <v>180</v>
      </c>
      <c r="B19" s="173">
        <v>99</v>
      </c>
      <c r="C19" s="173"/>
      <c r="D19" s="181">
        <v>20899</v>
      </c>
      <c r="E19" s="181" t="s">
        <v>196</v>
      </c>
      <c r="F19" s="182">
        <v>0.96</v>
      </c>
      <c r="G19" s="182">
        <v>0.96</v>
      </c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</row>
    <row r="20" s="168" customFormat="1" ht="22.8" customHeight="1" spans="1:20">
      <c r="A20" s="183" t="s">
        <v>180</v>
      </c>
      <c r="B20" s="183">
        <v>99</v>
      </c>
      <c r="C20" s="183">
        <v>99</v>
      </c>
      <c r="D20" s="185">
        <v>2089999</v>
      </c>
      <c r="E20" s="185" t="s">
        <v>196</v>
      </c>
      <c r="F20" s="186">
        <v>0.96</v>
      </c>
      <c r="G20" s="186">
        <v>0.96</v>
      </c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</row>
    <row r="21" s="168" customFormat="1" ht="22.8" customHeight="1" spans="1:20">
      <c r="A21" s="173" t="s">
        <v>198</v>
      </c>
      <c r="B21" s="173"/>
      <c r="C21" s="173"/>
      <c r="D21" s="180">
        <v>210</v>
      </c>
      <c r="E21" s="181" t="s">
        <v>199</v>
      </c>
      <c r="F21" s="182">
        <v>8.14</v>
      </c>
      <c r="G21" s="182">
        <v>8.14</v>
      </c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</row>
    <row r="22" s="168" customFormat="1" ht="22.8" customHeight="1" spans="1:20">
      <c r="A22" s="173" t="s">
        <v>198</v>
      </c>
      <c r="B22" s="173" t="s">
        <v>189</v>
      </c>
      <c r="C22" s="173"/>
      <c r="D22" s="180">
        <v>21011</v>
      </c>
      <c r="E22" s="181" t="s">
        <v>201</v>
      </c>
      <c r="F22" s="182">
        <v>8.14</v>
      </c>
      <c r="G22" s="182">
        <v>8.14</v>
      </c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</row>
    <row r="23" s="168" customFormat="1" ht="22.8" customHeight="1" spans="1:20">
      <c r="A23" s="183" t="s">
        <v>198</v>
      </c>
      <c r="B23" s="183" t="s">
        <v>189</v>
      </c>
      <c r="C23" s="183" t="s">
        <v>174</v>
      </c>
      <c r="D23" s="184">
        <v>2101101</v>
      </c>
      <c r="E23" s="185" t="s">
        <v>203</v>
      </c>
      <c r="F23" s="186">
        <v>8.14</v>
      </c>
      <c r="G23" s="186">
        <v>8.14</v>
      </c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</row>
    <row r="24" s="168" customFormat="1" ht="22.8" customHeight="1" spans="1:20">
      <c r="A24" s="173" t="s">
        <v>204</v>
      </c>
      <c r="B24" s="173"/>
      <c r="C24" s="173"/>
      <c r="D24" s="180">
        <v>221</v>
      </c>
      <c r="E24" s="181" t="s">
        <v>205</v>
      </c>
      <c r="F24" s="182">
        <v>15.56</v>
      </c>
      <c r="G24" s="182">
        <v>15.56</v>
      </c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</row>
    <row r="25" s="168" customFormat="1" ht="22.8" customHeight="1" spans="1:20">
      <c r="A25" s="173" t="s">
        <v>204</v>
      </c>
      <c r="B25" s="173" t="s">
        <v>177</v>
      </c>
      <c r="C25" s="173"/>
      <c r="D25" s="180">
        <v>22102</v>
      </c>
      <c r="E25" s="181" t="s">
        <v>207</v>
      </c>
      <c r="F25" s="182">
        <v>15.56</v>
      </c>
      <c r="G25" s="182">
        <v>15.56</v>
      </c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</row>
    <row r="26" s="168" customFormat="1" ht="22.8" customHeight="1" spans="1:20">
      <c r="A26" s="183" t="s">
        <v>204</v>
      </c>
      <c r="B26" s="183" t="s">
        <v>177</v>
      </c>
      <c r="C26" s="183" t="s">
        <v>174</v>
      </c>
      <c r="D26" s="184">
        <v>2210201</v>
      </c>
      <c r="E26" s="185" t="s">
        <v>209</v>
      </c>
      <c r="F26" s="186">
        <v>15.56</v>
      </c>
      <c r="G26" s="186">
        <v>15.56</v>
      </c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15" zoomScaleNormal="115" workbookViewId="0">
      <selection activeCell="E13" sqref="E13"/>
    </sheetView>
  </sheetViews>
  <sheetFormatPr defaultColWidth="10" defaultRowHeight="13.5"/>
  <cols>
    <col min="1" max="2" width="4.10833333333333" customWidth="1"/>
    <col min="3" max="3" width="4.21666666666667" customWidth="1"/>
    <col min="4" max="4" width="9" customWidth="1"/>
    <col min="5" max="5" width="26.875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59"/>
      <c r="T1" s="92" t="s">
        <v>228</v>
      </c>
      <c r="U1" s="92"/>
    </row>
    <row r="2" ht="37.0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15" customHeight="1" spans="1:21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56" t="s">
        <v>35</v>
      </c>
      <c r="U3" s="56"/>
    </row>
    <row r="4" ht="22.35" customHeight="1" spans="1:21">
      <c r="A4" s="36" t="s">
        <v>159</v>
      </c>
      <c r="B4" s="36"/>
      <c r="C4" s="36"/>
      <c r="D4" s="36" t="s">
        <v>211</v>
      </c>
      <c r="E4" s="36" t="s">
        <v>212</v>
      </c>
      <c r="F4" s="36" t="s">
        <v>229</v>
      </c>
      <c r="G4" s="36" t="s">
        <v>162</v>
      </c>
      <c r="H4" s="36"/>
      <c r="I4" s="36"/>
      <c r="J4" s="36"/>
      <c r="K4" s="36" t="s">
        <v>163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" customHeight="1" spans="1:2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139</v>
      </c>
      <c r="H5" s="36" t="s">
        <v>230</v>
      </c>
      <c r="I5" s="36" t="s">
        <v>231</v>
      </c>
      <c r="J5" s="36" t="s">
        <v>222</v>
      </c>
      <c r="K5" s="36" t="s">
        <v>139</v>
      </c>
      <c r="L5" s="36" t="s">
        <v>232</v>
      </c>
      <c r="M5" s="36" t="s">
        <v>233</v>
      </c>
      <c r="N5" s="36" t="s">
        <v>234</v>
      </c>
      <c r="O5" s="36" t="s">
        <v>224</v>
      </c>
      <c r="P5" s="36" t="s">
        <v>235</v>
      </c>
      <c r="Q5" s="36" t="s">
        <v>236</v>
      </c>
      <c r="R5" s="36" t="s">
        <v>237</v>
      </c>
      <c r="S5" s="36" t="s">
        <v>220</v>
      </c>
      <c r="T5" s="36" t="s">
        <v>223</v>
      </c>
      <c r="U5" s="165" t="s">
        <v>227</v>
      </c>
    </row>
    <row r="6" s="46" customFormat="1" ht="22.8" customHeight="1" spans="1:21">
      <c r="A6" s="47"/>
      <c r="B6" s="47"/>
      <c r="C6" s="47"/>
      <c r="D6" s="152" t="s">
        <v>139</v>
      </c>
      <c r="E6" s="152"/>
      <c r="F6" s="153">
        <v>354.37</v>
      </c>
      <c r="G6" s="153">
        <f>G7</f>
        <v>271.37</v>
      </c>
      <c r="H6" s="153">
        <f>H7</f>
        <v>213.97</v>
      </c>
      <c r="I6" s="153">
        <v>23.4</v>
      </c>
      <c r="J6" s="153">
        <v>34</v>
      </c>
      <c r="K6" s="153">
        <v>83</v>
      </c>
      <c r="L6" s="153"/>
      <c r="M6" s="153">
        <v>83</v>
      </c>
      <c r="N6" s="153"/>
      <c r="O6" s="153"/>
      <c r="P6" s="153"/>
      <c r="Q6" s="153"/>
      <c r="R6" s="153"/>
      <c r="S6" s="153"/>
      <c r="T6" s="153"/>
      <c r="U6" s="166"/>
    </row>
    <row r="7" s="57" customFormat="1" ht="22.8" customHeight="1" spans="1:21">
      <c r="A7" s="154"/>
      <c r="B7" s="154"/>
      <c r="C7" s="154"/>
      <c r="D7" s="155">
        <v>106</v>
      </c>
      <c r="E7" s="156" t="s">
        <v>157</v>
      </c>
      <c r="F7" s="157">
        <v>354.37</v>
      </c>
      <c r="G7" s="157">
        <f>G8</f>
        <v>271.37</v>
      </c>
      <c r="H7" s="157">
        <f>H8</f>
        <v>213.97</v>
      </c>
      <c r="I7" s="157">
        <v>23.4</v>
      </c>
      <c r="J7" s="157">
        <v>34</v>
      </c>
      <c r="K7" s="157">
        <v>83</v>
      </c>
      <c r="L7" s="157">
        <v>0</v>
      </c>
      <c r="M7" s="157">
        <v>83</v>
      </c>
      <c r="N7" s="157">
        <v>0</v>
      </c>
      <c r="O7" s="157">
        <v>0</v>
      </c>
      <c r="P7" s="157">
        <v>0</v>
      </c>
      <c r="Q7" s="157">
        <v>0</v>
      </c>
      <c r="R7" s="157">
        <v>0</v>
      </c>
      <c r="S7" s="157">
        <v>0</v>
      </c>
      <c r="T7" s="157">
        <v>0</v>
      </c>
      <c r="U7" s="167">
        <v>0</v>
      </c>
    </row>
    <row r="8" s="57" customFormat="1" ht="22.8" customHeight="1" spans="1:21">
      <c r="A8" s="154"/>
      <c r="B8" s="154"/>
      <c r="C8" s="154"/>
      <c r="D8" s="155">
        <v>106021</v>
      </c>
      <c r="E8" s="156" t="s">
        <v>3</v>
      </c>
      <c r="F8" s="157">
        <v>354.37</v>
      </c>
      <c r="G8" s="157">
        <f>G9+G13+G21+G24</f>
        <v>271.37</v>
      </c>
      <c r="H8" s="157">
        <f>H9+H13+H21+H24</f>
        <v>213.97</v>
      </c>
      <c r="I8" s="157">
        <v>23.4</v>
      </c>
      <c r="J8" s="157">
        <v>34</v>
      </c>
      <c r="K8" s="157">
        <v>83</v>
      </c>
      <c r="L8" s="157"/>
      <c r="M8" s="157">
        <v>83</v>
      </c>
      <c r="N8" s="157"/>
      <c r="O8" s="157"/>
      <c r="P8" s="157"/>
      <c r="Q8" s="157"/>
      <c r="R8" s="157"/>
      <c r="S8" s="157"/>
      <c r="T8" s="157"/>
      <c r="U8" s="167"/>
    </row>
    <row r="9" s="57" customFormat="1" ht="22.8" customHeight="1" spans="1:21">
      <c r="A9" s="34">
        <v>201</v>
      </c>
      <c r="B9" s="34"/>
      <c r="C9" s="34"/>
      <c r="D9" s="158" t="s">
        <v>170</v>
      </c>
      <c r="E9" s="159" t="s">
        <v>171</v>
      </c>
      <c r="F9" s="160">
        <v>274.04</v>
      </c>
      <c r="G9" s="160">
        <v>191.04</v>
      </c>
      <c r="H9" s="160">
        <v>167.64</v>
      </c>
      <c r="I9" s="160">
        <v>23.4</v>
      </c>
      <c r="J9" s="160"/>
      <c r="K9" s="160">
        <v>83</v>
      </c>
      <c r="L9" s="160"/>
      <c r="M9" s="160">
        <v>83</v>
      </c>
      <c r="N9" s="160"/>
      <c r="O9" s="160"/>
      <c r="P9" s="160"/>
      <c r="Q9" s="160"/>
      <c r="R9" s="160"/>
      <c r="S9" s="160"/>
      <c r="T9" s="160"/>
      <c r="U9" s="167"/>
    </row>
    <row r="10" s="57" customFormat="1" ht="22.8" customHeight="1" spans="1:21">
      <c r="A10" s="34" t="s">
        <v>170</v>
      </c>
      <c r="B10" s="34">
        <v>34</v>
      </c>
      <c r="C10" s="34"/>
      <c r="D10" s="158" t="s">
        <v>172</v>
      </c>
      <c r="E10" s="159" t="s">
        <v>173</v>
      </c>
      <c r="F10" s="160">
        <v>274.04</v>
      </c>
      <c r="G10" s="160">
        <v>191.04</v>
      </c>
      <c r="H10" s="160">
        <v>167.64</v>
      </c>
      <c r="I10" s="160">
        <v>23.4</v>
      </c>
      <c r="J10" s="160"/>
      <c r="K10" s="160">
        <v>83</v>
      </c>
      <c r="L10" s="160"/>
      <c r="M10" s="160">
        <v>83</v>
      </c>
      <c r="N10" s="160"/>
      <c r="O10" s="160"/>
      <c r="P10" s="160"/>
      <c r="Q10" s="160"/>
      <c r="R10" s="160"/>
      <c r="S10" s="160"/>
      <c r="T10" s="160"/>
      <c r="U10" s="167"/>
    </row>
    <row r="11" s="57" customFormat="1" ht="22.8" customHeight="1" spans="1:21">
      <c r="A11" s="161" t="s">
        <v>170</v>
      </c>
      <c r="B11" s="161">
        <v>34</v>
      </c>
      <c r="C11" s="161" t="s">
        <v>174</v>
      </c>
      <c r="D11" s="162" t="s">
        <v>175</v>
      </c>
      <c r="E11" s="163" t="s">
        <v>176</v>
      </c>
      <c r="F11" s="164">
        <v>217.04</v>
      </c>
      <c r="G11" s="164">
        <v>191.04</v>
      </c>
      <c r="H11" s="164">
        <v>167.64</v>
      </c>
      <c r="I11" s="164">
        <v>23.4</v>
      </c>
      <c r="J11" s="164"/>
      <c r="K11" s="164">
        <v>26</v>
      </c>
      <c r="L11" s="164"/>
      <c r="M11" s="164">
        <v>26</v>
      </c>
      <c r="N11" s="164"/>
      <c r="O11" s="164"/>
      <c r="P11" s="164"/>
      <c r="Q11" s="164"/>
      <c r="R11" s="164"/>
      <c r="S11" s="164"/>
      <c r="T11" s="164"/>
      <c r="U11" s="167"/>
    </row>
    <row r="12" s="57" customFormat="1" ht="22.8" customHeight="1" spans="1:21">
      <c r="A12" s="161" t="s">
        <v>170</v>
      </c>
      <c r="B12" s="161">
        <v>34</v>
      </c>
      <c r="C12" s="213" t="s">
        <v>177</v>
      </c>
      <c r="D12" s="162" t="s">
        <v>178</v>
      </c>
      <c r="E12" s="163" t="s">
        <v>179</v>
      </c>
      <c r="F12" s="164">
        <v>57</v>
      </c>
      <c r="G12" s="164">
        <v>0</v>
      </c>
      <c r="H12" s="164"/>
      <c r="I12" s="164"/>
      <c r="J12" s="164"/>
      <c r="K12" s="164">
        <f>SUM(L12:U12)</f>
        <v>57</v>
      </c>
      <c r="L12" s="164"/>
      <c r="M12" s="164">
        <v>57</v>
      </c>
      <c r="N12" s="164"/>
      <c r="O12" s="164"/>
      <c r="P12" s="164"/>
      <c r="Q12" s="164"/>
      <c r="R12" s="164"/>
      <c r="S12" s="164"/>
      <c r="T12" s="164"/>
      <c r="U12" s="167"/>
    </row>
    <row r="13" s="57" customFormat="1" ht="22.8" customHeight="1" spans="1:21">
      <c r="A13" s="34" t="s">
        <v>180</v>
      </c>
      <c r="B13" s="34"/>
      <c r="C13" s="34"/>
      <c r="D13" s="158">
        <v>208</v>
      </c>
      <c r="E13" s="159" t="s">
        <v>181</v>
      </c>
      <c r="F13" s="160">
        <v>56.63</v>
      </c>
      <c r="G13" s="160">
        <f>G14+G17+G19</f>
        <v>56.63</v>
      </c>
      <c r="H13" s="160">
        <f>H14+H17+H19</f>
        <v>22.63</v>
      </c>
      <c r="I13" s="160"/>
      <c r="J13" s="160">
        <v>34</v>
      </c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7"/>
    </row>
    <row r="14" s="57" customFormat="1" ht="22.8" customHeight="1" spans="1:21">
      <c r="A14" s="34" t="s">
        <v>180</v>
      </c>
      <c r="B14" s="34" t="s">
        <v>182</v>
      </c>
      <c r="C14" s="34"/>
      <c r="D14" s="158">
        <v>20805</v>
      </c>
      <c r="E14" s="159" t="s">
        <v>184</v>
      </c>
      <c r="F14" s="160">
        <v>54.74</v>
      </c>
      <c r="G14" s="160">
        <v>54.74</v>
      </c>
      <c r="H14" s="160">
        <v>20.74</v>
      </c>
      <c r="I14" s="160"/>
      <c r="J14" s="160">
        <v>34</v>
      </c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7"/>
    </row>
    <row r="15" s="57" customFormat="1" ht="22.8" customHeight="1" spans="1:21">
      <c r="A15" s="161" t="s">
        <v>180</v>
      </c>
      <c r="B15" s="161" t="s">
        <v>182</v>
      </c>
      <c r="C15" s="161" t="s">
        <v>174</v>
      </c>
      <c r="D15" s="162">
        <v>2080501</v>
      </c>
      <c r="E15" s="163" t="s">
        <v>186</v>
      </c>
      <c r="F15" s="164">
        <v>34</v>
      </c>
      <c r="G15" s="164">
        <v>34</v>
      </c>
      <c r="H15" s="164"/>
      <c r="I15" s="164"/>
      <c r="J15" s="164">
        <v>34</v>
      </c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7"/>
    </row>
    <row r="16" s="57" customFormat="1" ht="22.8" customHeight="1" spans="1:21">
      <c r="A16" s="161" t="s">
        <v>180</v>
      </c>
      <c r="B16" s="161" t="s">
        <v>182</v>
      </c>
      <c r="C16" s="161" t="s">
        <v>182</v>
      </c>
      <c r="D16" s="162">
        <v>2080505</v>
      </c>
      <c r="E16" s="163" t="s">
        <v>188</v>
      </c>
      <c r="F16" s="164">
        <v>20.74</v>
      </c>
      <c r="G16" s="164">
        <v>20.74</v>
      </c>
      <c r="H16" s="164">
        <v>20.74</v>
      </c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7"/>
    </row>
    <row r="17" s="57" customFormat="1" ht="22.8" customHeight="1" spans="1:21">
      <c r="A17" s="34" t="s">
        <v>180</v>
      </c>
      <c r="B17" s="34" t="s">
        <v>189</v>
      </c>
      <c r="C17" s="34"/>
      <c r="D17" s="158">
        <v>20811</v>
      </c>
      <c r="E17" s="159" t="s">
        <v>191</v>
      </c>
      <c r="F17" s="160">
        <v>0.93</v>
      </c>
      <c r="G17" s="160">
        <v>0.93</v>
      </c>
      <c r="H17" s="160">
        <v>0.93</v>
      </c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7"/>
    </row>
    <row r="18" s="57" customFormat="1" ht="22.8" customHeight="1" spans="1:21">
      <c r="A18" s="161" t="s">
        <v>180</v>
      </c>
      <c r="B18" s="161" t="s">
        <v>189</v>
      </c>
      <c r="C18" s="161" t="s">
        <v>192</v>
      </c>
      <c r="D18" s="162">
        <v>2081199</v>
      </c>
      <c r="E18" s="163" t="s">
        <v>194</v>
      </c>
      <c r="F18" s="164">
        <v>0.93</v>
      </c>
      <c r="G18" s="164">
        <v>0.93</v>
      </c>
      <c r="H18" s="164">
        <v>0.93</v>
      </c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7"/>
    </row>
    <row r="19" s="57" customFormat="1" ht="22.8" customHeight="1" spans="1:21">
      <c r="A19" s="34" t="s">
        <v>180</v>
      </c>
      <c r="B19" s="34">
        <v>99</v>
      </c>
      <c r="C19" s="34"/>
      <c r="D19" s="159">
        <v>20899</v>
      </c>
      <c r="E19" s="159" t="s">
        <v>196</v>
      </c>
      <c r="F19" s="160">
        <v>0.96</v>
      </c>
      <c r="G19" s="160">
        <v>0.96</v>
      </c>
      <c r="H19" s="160">
        <v>0.96</v>
      </c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7"/>
    </row>
    <row r="20" s="57" customFormat="1" ht="22.8" customHeight="1" spans="1:21">
      <c r="A20" s="161" t="s">
        <v>180</v>
      </c>
      <c r="B20" s="161">
        <v>99</v>
      </c>
      <c r="C20" s="161">
        <v>99</v>
      </c>
      <c r="D20" s="163">
        <v>2089999</v>
      </c>
      <c r="E20" s="163" t="s">
        <v>196</v>
      </c>
      <c r="F20" s="164">
        <v>0.96</v>
      </c>
      <c r="G20" s="164">
        <v>0.96</v>
      </c>
      <c r="H20" s="164">
        <v>0.96</v>
      </c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7"/>
    </row>
    <row r="21" s="57" customFormat="1" ht="22.8" customHeight="1" spans="1:21">
      <c r="A21" s="34" t="s">
        <v>198</v>
      </c>
      <c r="B21" s="34"/>
      <c r="C21" s="34"/>
      <c r="D21" s="158">
        <v>210</v>
      </c>
      <c r="E21" s="159" t="s">
        <v>199</v>
      </c>
      <c r="F21" s="160">
        <v>8.14</v>
      </c>
      <c r="G21" s="160">
        <v>8.14</v>
      </c>
      <c r="H21" s="160">
        <v>8.14</v>
      </c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7"/>
    </row>
    <row r="22" s="57" customFormat="1" ht="22.8" customHeight="1" spans="1:21">
      <c r="A22" s="34" t="s">
        <v>198</v>
      </c>
      <c r="B22" s="34" t="s">
        <v>189</v>
      </c>
      <c r="C22" s="34"/>
      <c r="D22" s="158">
        <v>21011</v>
      </c>
      <c r="E22" s="159" t="s">
        <v>201</v>
      </c>
      <c r="F22" s="160">
        <v>8.14</v>
      </c>
      <c r="G22" s="160">
        <v>8.14</v>
      </c>
      <c r="H22" s="160">
        <v>8.14</v>
      </c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7"/>
    </row>
    <row r="23" s="57" customFormat="1" ht="22.8" customHeight="1" spans="1:21">
      <c r="A23" s="161" t="s">
        <v>198</v>
      </c>
      <c r="B23" s="161" t="s">
        <v>189</v>
      </c>
      <c r="C23" s="161" t="s">
        <v>174</v>
      </c>
      <c r="D23" s="162">
        <v>2101101</v>
      </c>
      <c r="E23" s="163" t="s">
        <v>203</v>
      </c>
      <c r="F23" s="164">
        <v>8.14</v>
      </c>
      <c r="G23" s="164">
        <v>8.14</v>
      </c>
      <c r="H23" s="164">
        <v>8.14</v>
      </c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7"/>
    </row>
    <row r="24" s="57" customFormat="1" ht="22.8" customHeight="1" spans="1:21">
      <c r="A24" s="34" t="s">
        <v>204</v>
      </c>
      <c r="B24" s="34"/>
      <c r="C24" s="34"/>
      <c r="D24" s="158">
        <v>221</v>
      </c>
      <c r="E24" s="159" t="s">
        <v>205</v>
      </c>
      <c r="F24" s="160">
        <v>15.56</v>
      </c>
      <c r="G24" s="160">
        <v>15.56</v>
      </c>
      <c r="H24" s="160">
        <v>15.56</v>
      </c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7"/>
    </row>
    <row r="25" s="57" customFormat="1" ht="22.8" customHeight="1" spans="1:21">
      <c r="A25" s="34" t="s">
        <v>204</v>
      </c>
      <c r="B25" s="34" t="s">
        <v>177</v>
      </c>
      <c r="C25" s="34"/>
      <c r="D25" s="158">
        <v>22102</v>
      </c>
      <c r="E25" s="159" t="s">
        <v>207</v>
      </c>
      <c r="F25" s="160">
        <v>15.56</v>
      </c>
      <c r="G25" s="160">
        <v>15.56</v>
      </c>
      <c r="H25" s="160">
        <v>15.56</v>
      </c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7"/>
    </row>
    <row r="26" s="57" customFormat="1" ht="22.8" customHeight="1" spans="1:21">
      <c r="A26" s="161" t="s">
        <v>204</v>
      </c>
      <c r="B26" s="161" t="s">
        <v>177</v>
      </c>
      <c r="C26" s="161" t="s">
        <v>174</v>
      </c>
      <c r="D26" s="162">
        <v>2210201</v>
      </c>
      <c r="E26" s="163" t="s">
        <v>209</v>
      </c>
      <c r="F26" s="164">
        <v>15.56</v>
      </c>
      <c r="G26" s="164">
        <v>15.56</v>
      </c>
      <c r="H26" s="164">
        <v>15.56</v>
      </c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7" sqref="D7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59"/>
      <c r="D1" s="148" t="s">
        <v>238</v>
      </c>
    </row>
    <row r="2" ht="31.95" customHeight="1" spans="1:4">
      <c r="A2" s="30" t="s">
        <v>12</v>
      </c>
      <c r="B2" s="30"/>
      <c r="C2" s="30"/>
      <c r="D2" s="30"/>
    </row>
    <row r="3" ht="18.9" customHeight="1" spans="1:5">
      <c r="A3" s="33" t="s">
        <v>34</v>
      </c>
      <c r="B3" s="33"/>
      <c r="C3" s="33"/>
      <c r="D3" s="56" t="s">
        <v>35</v>
      </c>
      <c r="E3" s="59"/>
    </row>
    <row r="4" ht="20.25" customHeight="1" spans="1:5">
      <c r="A4" s="34" t="s">
        <v>36</v>
      </c>
      <c r="B4" s="34"/>
      <c r="C4" s="34" t="s">
        <v>37</v>
      </c>
      <c r="D4" s="34"/>
      <c r="E4" s="149"/>
    </row>
    <row r="5" ht="20.25" customHeight="1" spans="1:5">
      <c r="A5" s="34" t="s">
        <v>38</v>
      </c>
      <c r="B5" s="34" t="s">
        <v>39</v>
      </c>
      <c r="C5" s="34" t="s">
        <v>38</v>
      </c>
      <c r="D5" s="34" t="s">
        <v>39</v>
      </c>
      <c r="E5" s="149"/>
    </row>
    <row r="6" ht="20.25" customHeight="1" spans="1:5">
      <c r="A6" s="64" t="s">
        <v>239</v>
      </c>
      <c r="B6" s="63">
        <f>'1收支总表'!B6</f>
        <v>354.37</v>
      </c>
      <c r="C6" s="64" t="s">
        <v>240</v>
      </c>
      <c r="D6" s="63">
        <f>SUM(D7:D36)</f>
        <v>354.37</v>
      </c>
      <c r="E6" s="150"/>
    </row>
    <row r="7" ht="20.25" customHeight="1" spans="1:5">
      <c r="A7" s="50" t="s">
        <v>241</v>
      </c>
      <c r="B7" s="48">
        <f>B6</f>
        <v>354.37</v>
      </c>
      <c r="C7" s="50" t="s">
        <v>44</v>
      </c>
      <c r="D7" s="48">
        <f>'1收支总表'!D6</f>
        <v>274.04</v>
      </c>
      <c r="E7" s="150"/>
    </row>
    <row r="8" ht="20.25" customHeight="1" spans="1:5">
      <c r="A8" s="50" t="s">
        <v>242</v>
      </c>
      <c r="B8" s="48">
        <f>B6</f>
        <v>354.37</v>
      </c>
      <c r="C8" s="50" t="s">
        <v>48</v>
      </c>
      <c r="D8" s="48">
        <f>'1收支总表'!D7</f>
        <v>0</v>
      </c>
      <c r="E8" s="150"/>
    </row>
    <row r="9" ht="31.05" customHeight="1" spans="1:5">
      <c r="A9" s="50" t="s">
        <v>243</v>
      </c>
      <c r="B9" s="48"/>
      <c r="C9" s="50" t="s">
        <v>52</v>
      </c>
      <c r="D9" s="48">
        <f>'1收支总表'!D8</f>
        <v>0</v>
      </c>
      <c r="E9" s="150"/>
    </row>
    <row r="10" ht="20.25" customHeight="1" spans="1:5">
      <c r="A10" s="50" t="s">
        <v>244</v>
      </c>
      <c r="B10" s="48"/>
      <c r="C10" s="50" t="s">
        <v>56</v>
      </c>
      <c r="D10" s="48">
        <f>'1收支总表'!D9</f>
        <v>0</v>
      </c>
      <c r="E10" s="150"/>
    </row>
    <row r="11" ht="20.25" customHeight="1" spans="1:5">
      <c r="A11" s="50" t="s">
        <v>245</v>
      </c>
      <c r="B11" s="48"/>
      <c r="C11" s="50" t="s">
        <v>60</v>
      </c>
      <c r="D11" s="48">
        <f>'1收支总表'!D10</f>
        <v>0</v>
      </c>
      <c r="E11" s="150"/>
    </row>
    <row r="12" ht="20.25" customHeight="1" spans="1:5">
      <c r="A12" s="50" t="s">
        <v>246</v>
      </c>
      <c r="B12" s="48"/>
      <c r="C12" s="50" t="s">
        <v>64</v>
      </c>
      <c r="D12" s="48">
        <f>'1收支总表'!D11</f>
        <v>0</v>
      </c>
      <c r="E12" s="150"/>
    </row>
    <row r="13" ht="20.25" customHeight="1" spans="1:5">
      <c r="A13" s="64" t="s">
        <v>247</v>
      </c>
      <c r="B13" s="63"/>
      <c r="C13" s="50" t="s">
        <v>68</v>
      </c>
      <c r="D13" s="48">
        <f>'1收支总表'!D12</f>
        <v>0</v>
      </c>
      <c r="E13" s="150"/>
    </row>
    <row r="14" ht="20.25" customHeight="1" spans="1:5">
      <c r="A14" s="50" t="s">
        <v>241</v>
      </c>
      <c r="B14" s="48"/>
      <c r="C14" s="50" t="s">
        <v>72</v>
      </c>
      <c r="D14" s="48">
        <f>'1收支总表'!D13</f>
        <v>56.63</v>
      </c>
      <c r="E14" s="150"/>
    </row>
    <row r="15" ht="20.25" customHeight="1" spans="1:5">
      <c r="A15" s="50" t="s">
        <v>244</v>
      </c>
      <c r="B15" s="48"/>
      <c r="C15" s="50" t="s">
        <v>76</v>
      </c>
      <c r="D15" s="48">
        <f>'1收支总表'!D14</f>
        <v>0</v>
      </c>
      <c r="E15" s="150"/>
    </row>
    <row r="16" ht="20.25" customHeight="1" spans="1:5">
      <c r="A16" s="50" t="s">
        <v>245</v>
      </c>
      <c r="B16" s="48"/>
      <c r="C16" s="50" t="s">
        <v>80</v>
      </c>
      <c r="D16" s="48">
        <f>'1收支总表'!D15</f>
        <v>8.14</v>
      </c>
      <c r="E16" s="150"/>
    </row>
    <row r="17" ht="20.25" customHeight="1" spans="1:5">
      <c r="A17" s="50" t="s">
        <v>246</v>
      </c>
      <c r="B17" s="48"/>
      <c r="C17" s="50" t="s">
        <v>84</v>
      </c>
      <c r="D17" s="48">
        <f>'1收支总表'!D16</f>
        <v>0</v>
      </c>
      <c r="E17" s="150"/>
    </row>
    <row r="18" ht="20.25" customHeight="1" spans="1:5">
      <c r="A18" s="50"/>
      <c r="B18" s="48"/>
      <c r="C18" s="50" t="s">
        <v>88</v>
      </c>
      <c r="D18" s="48">
        <f>'1收支总表'!D17</f>
        <v>0</v>
      </c>
      <c r="E18" s="150"/>
    </row>
    <row r="19" ht="20.25" customHeight="1" spans="1:5">
      <c r="A19" s="50"/>
      <c r="B19" s="50"/>
      <c r="C19" s="50" t="s">
        <v>92</v>
      </c>
      <c r="D19" s="48">
        <f>'1收支总表'!D18</f>
        <v>0</v>
      </c>
      <c r="E19" s="150"/>
    </row>
    <row r="20" ht="20.25" customHeight="1" spans="1:5">
      <c r="A20" s="50"/>
      <c r="B20" s="50"/>
      <c r="C20" s="50" t="s">
        <v>96</v>
      </c>
      <c r="D20" s="48">
        <f>'1收支总表'!D19</f>
        <v>0</v>
      </c>
      <c r="E20" s="150"/>
    </row>
    <row r="21" ht="20.25" customHeight="1" spans="1:5">
      <c r="A21" s="50"/>
      <c r="B21" s="50"/>
      <c r="C21" s="50" t="s">
        <v>100</v>
      </c>
      <c r="D21" s="48">
        <f>'1收支总表'!D20</f>
        <v>0</v>
      </c>
      <c r="E21" s="150"/>
    </row>
    <row r="22" ht="20.25" customHeight="1" spans="1:5">
      <c r="A22" s="50"/>
      <c r="B22" s="50"/>
      <c r="C22" s="50" t="s">
        <v>103</v>
      </c>
      <c r="D22" s="48">
        <f>'1收支总表'!D21</f>
        <v>0</v>
      </c>
      <c r="E22" s="150"/>
    </row>
    <row r="23" ht="20.25" customHeight="1" spans="1:5">
      <c r="A23" s="50"/>
      <c r="B23" s="50"/>
      <c r="C23" s="50" t="s">
        <v>106</v>
      </c>
      <c r="D23" s="48">
        <f>'1收支总表'!D22</f>
        <v>0</v>
      </c>
      <c r="E23" s="150"/>
    </row>
    <row r="24" ht="20.25" customHeight="1" spans="1:5">
      <c r="A24" s="50"/>
      <c r="B24" s="50"/>
      <c r="C24" s="50" t="s">
        <v>108</v>
      </c>
      <c r="D24" s="48">
        <f>'1收支总表'!D23</f>
        <v>0</v>
      </c>
      <c r="E24" s="150"/>
    </row>
    <row r="25" ht="20.25" customHeight="1" spans="1:5">
      <c r="A25" s="50"/>
      <c r="B25" s="50"/>
      <c r="C25" s="50" t="s">
        <v>110</v>
      </c>
      <c r="D25" s="48">
        <f>'1收支总表'!D24</f>
        <v>0</v>
      </c>
      <c r="E25" s="150"/>
    </row>
    <row r="26" ht="20.25" customHeight="1" spans="1:5">
      <c r="A26" s="50"/>
      <c r="B26" s="50"/>
      <c r="C26" s="50" t="s">
        <v>112</v>
      </c>
      <c r="D26" s="48">
        <f>'1收支总表'!D25</f>
        <v>15.56</v>
      </c>
      <c r="E26" s="150"/>
    </row>
    <row r="27" ht="20.25" customHeight="1" spans="1:5">
      <c r="A27" s="50"/>
      <c r="B27" s="50"/>
      <c r="C27" s="50" t="s">
        <v>114</v>
      </c>
      <c r="D27" s="48">
        <f>'1收支总表'!D26</f>
        <v>0</v>
      </c>
      <c r="E27" s="150"/>
    </row>
    <row r="28" ht="20.25" customHeight="1" spans="1:5">
      <c r="A28" s="50"/>
      <c r="B28" s="50"/>
      <c r="C28" s="50" t="s">
        <v>116</v>
      </c>
      <c r="D28" s="48">
        <f>'1收支总表'!D27</f>
        <v>0</v>
      </c>
      <c r="E28" s="150"/>
    </row>
    <row r="29" ht="20.25" customHeight="1" spans="1:5">
      <c r="A29" s="50"/>
      <c r="B29" s="50"/>
      <c r="C29" s="50" t="s">
        <v>118</v>
      </c>
      <c r="D29" s="48">
        <f>'1收支总表'!D28</f>
        <v>0</v>
      </c>
      <c r="E29" s="150"/>
    </row>
    <row r="30" ht="20.25" customHeight="1" spans="1:5">
      <c r="A30" s="50"/>
      <c r="B30" s="50"/>
      <c r="C30" s="50" t="s">
        <v>120</v>
      </c>
      <c r="D30" s="48">
        <f>'1收支总表'!D29</f>
        <v>0</v>
      </c>
      <c r="E30" s="150"/>
    </row>
    <row r="31" ht="20.25" customHeight="1" spans="1:5">
      <c r="A31" s="50"/>
      <c r="B31" s="50"/>
      <c r="C31" s="50" t="s">
        <v>122</v>
      </c>
      <c r="D31" s="48">
        <f>'1收支总表'!D30</f>
        <v>0</v>
      </c>
      <c r="E31" s="150"/>
    </row>
    <row r="32" ht="20.25" customHeight="1" spans="1:5">
      <c r="A32" s="50"/>
      <c r="B32" s="50"/>
      <c r="C32" s="50" t="s">
        <v>124</v>
      </c>
      <c r="D32" s="48">
        <f>'1收支总表'!D31</f>
        <v>0</v>
      </c>
      <c r="E32" s="150"/>
    </row>
    <row r="33" ht="20.25" customHeight="1" spans="1:5">
      <c r="A33" s="50"/>
      <c r="B33" s="50"/>
      <c r="C33" s="50" t="s">
        <v>126</v>
      </c>
      <c r="D33" s="48">
        <f>'1收支总表'!D32</f>
        <v>0</v>
      </c>
      <c r="E33" s="150"/>
    </row>
    <row r="34" ht="20.25" customHeight="1" spans="1:5">
      <c r="A34" s="50"/>
      <c r="B34" s="50"/>
      <c r="C34" s="50" t="s">
        <v>127</v>
      </c>
      <c r="D34" s="48">
        <f>'1收支总表'!D33</f>
        <v>0</v>
      </c>
      <c r="E34" s="150"/>
    </row>
    <row r="35" ht="20.25" customHeight="1" spans="1:5">
      <c r="A35" s="50"/>
      <c r="B35" s="50"/>
      <c r="C35" s="50" t="s">
        <v>128</v>
      </c>
      <c r="D35" s="48">
        <f>'1收支总表'!D34</f>
        <v>0</v>
      </c>
      <c r="E35" s="150"/>
    </row>
    <row r="36" ht="20.25" customHeight="1" spans="1:5">
      <c r="A36" s="50"/>
      <c r="B36" s="50"/>
      <c r="C36" s="50" t="s">
        <v>129</v>
      </c>
      <c r="D36" s="48">
        <f>'1收支总表'!D35</f>
        <v>0</v>
      </c>
      <c r="E36" s="150"/>
    </row>
    <row r="37" ht="20.25" customHeight="1" spans="1:5">
      <c r="A37" s="50"/>
      <c r="B37" s="50"/>
      <c r="C37" s="50"/>
      <c r="D37" s="50"/>
      <c r="E37" s="150"/>
    </row>
    <row r="38" ht="20.25" customHeight="1" spans="1:5">
      <c r="A38" s="64"/>
      <c r="B38" s="64"/>
      <c r="C38" s="64" t="s">
        <v>248</v>
      </c>
      <c r="D38" s="64"/>
      <c r="E38" s="151"/>
    </row>
    <row r="39" ht="20.25" customHeight="1" spans="1:5">
      <c r="A39" s="64"/>
      <c r="B39" s="64"/>
      <c r="C39" s="64"/>
      <c r="D39" s="64"/>
      <c r="E39" s="151"/>
    </row>
    <row r="40" ht="20.25" customHeight="1" spans="1:5">
      <c r="A40" s="36" t="s">
        <v>249</v>
      </c>
      <c r="B40" s="63">
        <f>B6</f>
        <v>354.37</v>
      </c>
      <c r="C40" s="36" t="s">
        <v>250</v>
      </c>
      <c r="D40" s="63">
        <f>D6</f>
        <v>354.37</v>
      </c>
      <c r="E40" s="1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115" zoomScaleNormal="115" workbookViewId="0">
      <selection activeCell="H12" sqref="H12:H29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35" customWidth="1"/>
    <col min="6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</cols>
  <sheetData>
    <row r="1" ht="16.35" customHeight="1" spans="1:11">
      <c r="A1" s="59"/>
      <c r="D1" s="59"/>
      <c r="K1" s="148" t="s">
        <v>251</v>
      </c>
    </row>
    <row r="2" ht="43.0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56" t="s">
        <v>35</v>
      </c>
      <c r="K3" s="56"/>
    </row>
    <row r="4" ht="25.05" customHeight="1" spans="1:11">
      <c r="A4" s="34" t="s">
        <v>159</v>
      </c>
      <c r="B4" s="34"/>
      <c r="C4" s="34"/>
      <c r="D4" s="34" t="s">
        <v>160</v>
      </c>
      <c r="E4" s="34" t="s">
        <v>161</v>
      </c>
      <c r="F4" s="34" t="s">
        <v>139</v>
      </c>
      <c r="G4" s="34" t="s">
        <v>162</v>
      </c>
      <c r="H4" s="34"/>
      <c r="I4" s="34"/>
      <c r="J4" s="34"/>
      <c r="K4" s="34" t="s">
        <v>163</v>
      </c>
    </row>
    <row r="5" ht="20.7" customHeight="1" spans="1:11">
      <c r="A5" s="34"/>
      <c r="B5" s="34"/>
      <c r="C5" s="34"/>
      <c r="D5" s="34"/>
      <c r="E5" s="34"/>
      <c r="F5" s="34"/>
      <c r="G5" s="34" t="s">
        <v>141</v>
      </c>
      <c r="H5" s="34" t="s">
        <v>252</v>
      </c>
      <c r="I5" s="34"/>
      <c r="J5" s="34" t="s">
        <v>253</v>
      </c>
      <c r="K5" s="34"/>
    </row>
    <row r="6" ht="28.5" customHeight="1" spans="1:11">
      <c r="A6" s="34" t="s">
        <v>167</v>
      </c>
      <c r="B6" s="34" t="s">
        <v>168</v>
      </c>
      <c r="C6" s="34" t="s">
        <v>169</v>
      </c>
      <c r="D6" s="34"/>
      <c r="E6" s="34"/>
      <c r="F6" s="34"/>
      <c r="G6" s="34"/>
      <c r="H6" s="34" t="s">
        <v>230</v>
      </c>
      <c r="I6" s="34" t="s">
        <v>222</v>
      </c>
      <c r="J6" s="34"/>
      <c r="K6" s="34"/>
    </row>
    <row r="7" s="145" customFormat="1" ht="22.8" customHeight="1" spans="1:11">
      <c r="A7" s="50"/>
      <c r="B7" s="50"/>
      <c r="C7" s="50"/>
      <c r="D7" s="64"/>
      <c r="E7" s="64" t="s">
        <v>139</v>
      </c>
      <c r="F7" s="63">
        <f>G7+K7</f>
        <v>354.37</v>
      </c>
      <c r="G7" s="63">
        <v>271.37</v>
      </c>
      <c r="H7" s="63">
        <v>213.97</v>
      </c>
      <c r="I7" s="63">
        <v>34</v>
      </c>
      <c r="J7" s="63">
        <v>23.4</v>
      </c>
      <c r="K7" s="63">
        <v>83</v>
      </c>
    </row>
    <row r="8" s="146" customFormat="1" ht="22.8" customHeight="1" spans="1:12">
      <c r="A8" s="50"/>
      <c r="B8" s="50"/>
      <c r="C8" s="50"/>
      <c r="D8" s="102">
        <v>106</v>
      </c>
      <c r="E8" s="93" t="s">
        <v>157</v>
      </c>
      <c r="F8" s="147">
        <f>G8+K8</f>
        <v>354.37</v>
      </c>
      <c r="G8" s="147">
        <v>271.37</v>
      </c>
      <c r="H8" s="147">
        <v>213.97</v>
      </c>
      <c r="I8" s="147">
        <v>34</v>
      </c>
      <c r="J8" s="147">
        <v>23.4</v>
      </c>
      <c r="K8" s="147">
        <v>83</v>
      </c>
      <c r="L8" s="145"/>
    </row>
    <row r="9" s="146" customFormat="1" ht="22.8" customHeight="1" spans="1:12">
      <c r="A9" s="50"/>
      <c r="B9" s="50"/>
      <c r="C9" s="50"/>
      <c r="D9" s="102">
        <v>106021</v>
      </c>
      <c r="E9" s="93" t="s">
        <v>3</v>
      </c>
      <c r="F9" s="147">
        <f>G9+K9</f>
        <v>354.37</v>
      </c>
      <c r="G9" s="147">
        <f>G10+G14+G22+G25</f>
        <v>271.37</v>
      </c>
      <c r="H9" s="147">
        <f>H10+H14+H22+H25</f>
        <v>213.97</v>
      </c>
      <c r="I9" s="147">
        <v>34</v>
      </c>
      <c r="J9" s="147">
        <v>23.4</v>
      </c>
      <c r="K9" s="147">
        <v>83</v>
      </c>
      <c r="L9" s="145"/>
    </row>
    <row r="10" s="146" customFormat="1" ht="22.8" customHeight="1" spans="1:12">
      <c r="A10" s="36">
        <v>201</v>
      </c>
      <c r="B10" s="36"/>
      <c r="C10" s="36"/>
      <c r="D10" s="61" t="s">
        <v>170</v>
      </c>
      <c r="E10" s="62" t="s">
        <v>171</v>
      </c>
      <c r="F10" s="100">
        <v>274.04</v>
      </c>
      <c r="G10" s="100">
        <v>191.04</v>
      </c>
      <c r="H10" s="100">
        <v>167.64</v>
      </c>
      <c r="I10" s="100"/>
      <c r="J10" s="100">
        <v>23.4</v>
      </c>
      <c r="K10" s="100">
        <v>83</v>
      </c>
      <c r="L10" s="145"/>
    </row>
    <row r="11" s="146" customFormat="1" ht="22.8" customHeight="1" spans="1:12">
      <c r="A11" s="36" t="s">
        <v>170</v>
      </c>
      <c r="B11" s="36">
        <v>34</v>
      </c>
      <c r="C11" s="36"/>
      <c r="D11" s="61" t="s">
        <v>172</v>
      </c>
      <c r="E11" s="62" t="s">
        <v>173</v>
      </c>
      <c r="F11" s="100">
        <v>274.04</v>
      </c>
      <c r="G11" s="100">
        <v>191.04</v>
      </c>
      <c r="H11" s="100">
        <v>167.64</v>
      </c>
      <c r="I11" s="100"/>
      <c r="J11" s="100">
        <v>23.4</v>
      </c>
      <c r="K11" s="100">
        <v>83</v>
      </c>
      <c r="L11" s="145"/>
    </row>
    <row r="12" s="146" customFormat="1" ht="22.8" customHeight="1" spans="1:12">
      <c r="A12" s="96" t="s">
        <v>170</v>
      </c>
      <c r="B12" s="96">
        <v>34</v>
      </c>
      <c r="C12" s="96" t="s">
        <v>174</v>
      </c>
      <c r="D12" s="90" t="s">
        <v>175</v>
      </c>
      <c r="E12" s="91" t="s">
        <v>176</v>
      </c>
      <c r="F12" s="98">
        <v>217.04</v>
      </c>
      <c r="G12" s="98">
        <v>191.04</v>
      </c>
      <c r="H12" s="98">
        <v>167.64</v>
      </c>
      <c r="I12" s="98"/>
      <c r="J12" s="98">
        <v>23.4</v>
      </c>
      <c r="K12" s="98">
        <v>26</v>
      </c>
      <c r="L12" s="145"/>
    </row>
    <row r="13" s="146" customFormat="1" ht="22.8" customHeight="1" spans="1:12">
      <c r="A13" s="96" t="s">
        <v>170</v>
      </c>
      <c r="B13" s="96">
        <v>34</v>
      </c>
      <c r="C13" s="214" t="s">
        <v>177</v>
      </c>
      <c r="D13" s="90" t="s">
        <v>178</v>
      </c>
      <c r="E13" s="91" t="s">
        <v>179</v>
      </c>
      <c r="F13" s="98">
        <v>57</v>
      </c>
      <c r="G13" s="98"/>
      <c r="H13" s="98"/>
      <c r="I13" s="98"/>
      <c r="J13" s="98"/>
      <c r="K13" s="98">
        <v>57</v>
      </c>
      <c r="L13" s="145"/>
    </row>
    <row r="14" s="146" customFormat="1" ht="22.8" customHeight="1" spans="1:12">
      <c r="A14" s="36" t="s">
        <v>180</v>
      </c>
      <c r="B14" s="36"/>
      <c r="C14" s="36"/>
      <c r="D14" s="61">
        <v>208</v>
      </c>
      <c r="E14" s="62" t="s">
        <v>181</v>
      </c>
      <c r="F14" s="100">
        <v>56.63</v>
      </c>
      <c r="G14" s="100">
        <v>56.63</v>
      </c>
      <c r="H14" s="100">
        <f>H15+H18+H20</f>
        <v>22.63</v>
      </c>
      <c r="I14" s="100">
        <v>34</v>
      </c>
      <c r="J14" s="100"/>
      <c r="K14" s="100"/>
      <c r="L14" s="145"/>
    </row>
    <row r="15" s="146" customFormat="1" ht="22.8" customHeight="1" spans="1:12">
      <c r="A15" s="36" t="s">
        <v>180</v>
      </c>
      <c r="B15" s="36" t="s">
        <v>182</v>
      </c>
      <c r="C15" s="36"/>
      <c r="D15" s="61">
        <v>20805</v>
      </c>
      <c r="E15" s="62" t="s">
        <v>184</v>
      </c>
      <c r="F15" s="100">
        <v>54.74</v>
      </c>
      <c r="G15" s="100">
        <v>54.74</v>
      </c>
      <c r="H15" s="100">
        <v>20.74</v>
      </c>
      <c r="I15" s="100">
        <v>34</v>
      </c>
      <c r="J15" s="100"/>
      <c r="K15" s="100"/>
      <c r="L15" s="145"/>
    </row>
    <row r="16" s="146" customFormat="1" ht="22.8" customHeight="1" spans="1:12">
      <c r="A16" s="96" t="s">
        <v>180</v>
      </c>
      <c r="B16" s="96" t="s">
        <v>182</v>
      </c>
      <c r="C16" s="96" t="s">
        <v>174</v>
      </c>
      <c r="D16" s="90">
        <v>2080501</v>
      </c>
      <c r="E16" s="91" t="s">
        <v>186</v>
      </c>
      <c r="F16" s="98">
        <v>34</v>
      </c>
      <c r="G16" s="98">
        <v>34</v>
      </c>
      <c r="H16" s="98"/>
      <c r="I16" s="98">
        <v>34</v>
      </c>
      <c r="J16" s="98"/>
      <c r="K16" s="98"/>
      <c r="L16" s="145"/>
    </row>
    <row r="17" s="146" customFormat="1" ht="22.8" customHeight="1" spans="1:12">
      <c r="A17" s="96" t="s">
        <v>180</v>
      </c>
      <c r="B17" s="96" t="s">
        <v>182</v>
      </c>
      <c r="C17" s="96" t="s">
        <v>182</v>
      </c>
      <c r="D17" s="90">
        <v>2080505</v>
      </c>
      <c r="E17" s="91" t="s">
        <v>188</v>
      </c>
      <c r="F17" s="98">
        <v>20.74</v>
      </c>
      <c r="G17" s="98">
        <v>20.74</v>
      </c>
      <c r="H17" s="98">
        <v>20.74</v>
      </c>
      <c r="I17" s="98"/>
      <c r="J17" s="98"/>
      <c r="K17" s="98"/>
      <c r="L17" s="145"/>
    </row>
    <row r="18" s="146" customFormat="1" ht="22.8" customHeight="1" spans="1:12">
      <c r="A18" s="36" t="s">
        <v>180</v>
      </c>
      <c r="B18" s="36" t="s">
        <v>189</v>
      </c>
      <c r="C18" s="36"/>
      <c r="D18" s="61">
        <v>20811</v>
      </c>
      <c r="E18" s="62" t="s">
        <v>191</v>
      </c>
      <c r="F18" s="100">
        <v>0.93</v>
      </c>
      <c r="G18" s="100">
        <v>0.93</v>
      </c>
      <c r="H18" s="100">
        <v>0.93</v>
      </c>
      <c r="I18" s="100"/>
      <c r="J18" s="100"/>
      <c r="K18" s="100"/>
      <c r="L18" s="145"/>
    </row>
    <row r="19" s="146" customFormat="1" ht="22.8" customHeight="1" spans="1:12">
      <c r="A19" s="96" t="s">
        <v>180</v>
      </c>
      <c r="B19" s="96" t="s">
        <v>189</v>
      </c>
      <c r="C19" s="96" t="s">
        <v>192</v>
      </c>
      <c r="D19" s="90">
        <v>2081199</v>
      </c>
      <c r="E19" s="91" t="s">
        <v>194</v>
      </c>
      <c r="F19" s="98">
        <v>0.93</v>
      </c>
      <c r="G19" s="98">
        <v>0.93</v>
      </c>
      <c r="H19" s="98">
        <v>0.93</v>
      </c>
      <c r="I19" s="98"/>
      <c r="J19" s="98"/>
      <c r="K19" s="98"/>
      <c r="L19" s="145"/>
    </row>
    <row r="20" s="146" customFormat="1" ht="22.8" customHeight="1" spans="1:12">
      <c r="A20" s="36" t="s">
        <v>180</v>
      </c>
      <c r="B20" s="36">
        <v>99</v>
      </c>
      <c r="C20" s="36"/>
      <c r="D20" s="62">
        <v>20899</v>
      </c>
      <c r="E20" s="62" t="s">
        <v>196</v>
      </c>
      <c r="F20" s="100">
        <v>0.96</v>
      </c>
      <c r="G20" s="100">
        <v>0.96</v>
      </c>
      <c r="H20" s="100">
        <v>0.96</v>
      </c>
      <c r="I20" s="100"/>
      <c r="J20" s="100"/>
      <c r="K20" s="100"/>
      <c r="L20" s="145"/>
    </row>
    <row r="21" s="146" customFormat="1" ht="22.8" customHeight="1" spans="1:12">
      <c r="A21" s="96" t="s">
        <v>180</v>
      </c>
      <c r="B21" s="96">
        <v>99</v>
      </c>
      <c r="C21" s="96">
        <v>99</v>
      </c>
      <c r="D21" s="91">
        <v>2089999</v>
      </c>
      <c r="E21" s="91" t="s">
        <v>196</v>
      </c>
      <c r="F21" s="98">
        <v>0.96</v>
      </c>
      <c r="G21" s="98">
        <v>0.96</v>
      </c>
      <c r="H21" s="98">
        <v>0.96</v>
      </c>
      <c r="I21" s="98"/>
      <c r="J21" s="98"/>
      <c r="K21" s="98"/>
      <c r="L21" s="145"/>
    </row>
    <row r="22" s="146" customFormat="1" ht="22.8" customHeight="1" spans="1:12">
      <c r="A22" s="36" t="s">
        <v>198</v>
      </c>
      <c r="B22" s="36"/>
      <c r="C22" s="36"/>
      <c r="D22" s="61">
        <v>210</v>
      </c>
      <c r="E22" s="62" t="s">
        <v>199</v>
      </c>
      <c r="F22" s="100">
        <v>8.14</v>
      </c>
      <c r="G22" s="100">
        <v>8.14</v>
      </c>
      <c r="H22" s="100">
        <v>8.14</v>
      </c>
      <c r="I22" s="100"/>
      <c r="J22" s="100"/>
      <c r="K22" s="100"/>
      <c r="L22" s="145"/>
    </row>
    <row r="23" s="146" customFormat="1" ht="22.8" customHeight="1" spans="1:12">
      <c r="A23" s="36" t="s">
        <v>198</v>
      </c>
      <c r="B23" s="36" t="s">
        <v>189</v>
      </c>
      <c r="C23" s="36"/>
      <c r="D23" s="61">
        <v>21011</v>
      </c>
      <c r="E23" s="62" t="s">
        <v>201</v>
      </c>
      <c r="F23" s="100">
        <v>8.14</v>
      </c>
      <c r="G23" s="100">
        <v>8.14</v>
      </c>
      <c r="H23" s="100">
        <v>8.14</v>
      </c>
      <c r="I23" s="100"/>
      <c r="J23" s="100"/>
      <c r="K23" s="100"/>
      <c r="L23" s="145"/>
    </row>
    <row r="24" s="146" customFormat="1" ht="22.8" customHeight="1" spans="1:12">
      <c r="A24" s="96" t="s">
        <v>198</v>
      </c>
      <c r="B24" s="96" t="s">
        <v>189</v>
      </c>
      <c r="C24" s="96" t="s">
        <v>174</v>
      </c>
      <c r="D24" s="90">
        <v>2101101</v>
      </c>
      <c r="E24" s="91" t="s">
        <v>203</v>
      </c>
      <c r="F24" s="98">
        <v>8.14</v>
      </c>
      <c r="G24" s="98">
        <v>8.14</v>
      </c>
      <c r="H24" s="98">
        <v>8.14</v>
      </c>
      <c r="I24" s="98"/>
      <c r="J24" s="98"/>
      <c r="K24" s="98"/>
      <c r="L24" s="145"/>
    </row>
    <row r="25" s="146" customFormat="1" ht="22.8" customHeight="1" spans="1:12">
      <c r="A25" s="36" t="s">
        <v>204</v>
      </c>
      <c r="B25" s="36"/>
      <c r="C25" s="36"/>
      <c r="D25" s="61">
        <v>221</v>
      </c>
      <c r="E25" s="62" t="s">
        <v>205</v>
      </c>
      <c r="F25" s="100">
        <v>15.56</v>
      </c>
      <c r="G25" s="100">
        <v>15.56</v>
      </c>
      <c r="H25" s="100">
        <v>15.56</v>
      </c>
      <c r="I25" s="100"/>
      <c r="J25" s="100"/>
      <c r="K25" s="100"/>
      <c r="L25" s="145"/>
    </row>
    <row r="26" s="146" customFormat="1" ht="22.8" customHeight="1" spans="1:12">
      <c r="A26" s="36" t="s">
        <v>204</v>
      </c>
      <c r="B26" s="36" t="s">
        <v>177</v>
      </c>
      <c r="C26" s="36"/>
      <c r="D26" s="61">
        <v>22102</v>
      </c>
      <c r="E26" s="62" t="s">
        <v>207</v>
      </c>
      <c r="F26" s="100">
        <v>15.56</v>
      </c>
      <c r="G26" s="100">
        <v>15.56</v>
      </c>
      <c r="H26" s="100">
        <v>15.56</v>
      </c>
      <c r="I26" s="100"/>
      <c r="J26" s="100"/>
      <c r="K26" s="100"/>
      <c r="L26" s="145"/>
    </row>
    <row r="27" s="146" customFormat="1" ht="22.8" customHeight="1" spans="1:12">
      <c r="A27" s="96" t="s">
        <v>204</v>
      </c>
      <c r="B27" s="96" t="s">
        <v>177</v>
      </c>
      <c r="C27" s="96" t="s">
        <v>174</v>
      </c>
      <c r="D27" s="90">
        <v>2210201</v>
      </c>
      <c r="E27" s="91" t="s">
        <v>209</v>
      </c>
      <c r="F27" s="98">
        <v>15.56</v>
      </c>
      <c r="G27" s="98">
        <v>15.56</v>
      </c>
      <c r="H27" s="98">
        <v>15.56</v>
      </c>
      <c r="I27" s="98"/>
      <c r="J27" s="98"/>
      <c r="K27" s="98"/>
      <c r="L27" s="14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2025-03-21T04:06:36Z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